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10.50.2.7\共有フォルダ\下水道課\03.管理係\13.決算統計関係\平成３０年度\2020.01.23_ 【依頼】平成３０年度決算「経営比較分析表」の分析等について【1月23日〆】\【経営比較分析表】2018_412104_47_1718\"/>
    </mc:Choice>
  </mc:AlternateContent>
  <xr:revisionPtr revIDLastSave="0" documentId="13_ncr:1_{B3F46E7E-B102-4C8D-9906-07E2BD10E83E}" xr6:coauthVersionLast="45" xr6:coauthVersionMax="45" xr10:uidLastSave="{00000000-0000-0000-0000-000000000000}"/>
  <workbookProtection workbookAlgorithmName="SHA-512" workbookHashValue="7Y0zjZWVal75mQ5otUsFRjuTh7G74CrF5sVUvikbbt304hJt5gZUE2o5X5AOR/3FSrm687lTS/jTpXtY2y4Www==" workbookSaltValue="S/HqMcxnY0byg/bkzPmZl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<sst xmlns="http://schemas.openxmlformats.org/spreadsheetml/2006/main" count="239" uniqueCount="114">
  <si>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</si>
  <si>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</si>
  <si>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</si>
  <si>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</si>
  <si>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</si>
  <si>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</si>
  <si>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</si>
  <si>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</si>
  <si>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</si>
  <si>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</si>
  <si>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</si>
  <si>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</si>
  <si>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</si>
  <si>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</si>
  <si>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</si>
  <si>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</si>
  <si>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</si>
  <si>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</si>
  <si>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</si>
  <si>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</si>
  <si>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</si>
  <si>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</si>
  <si>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</si>
  <si>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</si>
  <si>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</si>
  <si>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</si>
  <si>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</si>
  <si>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</si>
  <si>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</si>
  <si>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</si>
  <si>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</si>
  <si>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</si>
  <si>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</si>
  <si>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</si>
  <si>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</si>
  <si>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</si>
  <si>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</si>
  <si>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</si>
  <si>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</si>
  <si>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</si>
  <si>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</si>
  <si>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</si>
  <si>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</si>
  <si>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</si>
  <si>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</si>
  <si>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</si>
  <si>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</si>
  <si>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</si>
  <si>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</si>
  <si>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</si>
  <si>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</si>
  <si>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</si>
  <si>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</si>
  <si>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</si>
  <si>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</si>
  <si>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</si>
  <si>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</si>
  <si>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</si>
  <si>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</si>
  <si>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</si>
  <si>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</si>
  <si>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</si>
  <si>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</si>
  <si>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</si>
  <si>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</si>
  <si>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</si>
  <si>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</si>
  <si>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</si>
  <si>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</si>
  <si>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</si>
  <si>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</si>
  <si>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</si>
  <si>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</si>
  <si>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</si>
  <si>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</si>
  <si>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</si>
  <si>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</si>
  <si>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</si>
  <si>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</si>
  <si>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</si>
  <si>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</si>
  <si>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</si>
  <si>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</si>
  <si>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</si>
  <si>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</si>
  <si>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</si>
  <si>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</si>
  <si>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</si>
  <si>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</si>
  <si>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</si>
  <si>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</si>
  <si>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</si>
  <si>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</si>
  <si>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</si>
  <si>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</si>
  <si>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</si>
  <si>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</si>
  <si>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</si>
  <si>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神埼市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</si>
  <si>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</si>
  <si>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</si>
  <si>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</si>
  <si>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</si>
  <si>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</si>
  <si>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</si>
  <si>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</si>
  <si>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</si>
  <si>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</si>
  <si>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</si>
  <si>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</si>
  <si>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</si>
  <si>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本事業は、合併処理浄化槽の設置であるため、管渠は存在しないため、数値は計上されていない。
　個別処理であるので、修繕費が年々増加傾向にある。</t>
    <phoneticPr fontId="4"/>
  </si>
  <si>
    <t>　収益的収支比率については、一般会計からの繰入金等により賄っている。しかし、近年は施設の経年劣化による維持管理費の増加に伴い収支比率が減少している。適正な使用料収入の確保及び汚水処理費の削減が必要である。
　経費回収率については、類似団体平均値よりは低く推移しており、使用料収入で賄えていないことがわかる。
　汚水処理原価については、浄化槽設置基数増加により有収水量は増加しているものの、施設の経年劣化等による維持管理費の増加に伴い汚水処理原価は増加傾向にある。
　施設利用率については、浄化槽の設置基数は増加しているものの、各世帯人口の減少や節水意識の向上により使用水量が減少しているため、施設利用率は減少傾向にある。
　水洗化率については、浄化槽設置基数と利用世帯の割合を表しているため、一貫して100％で推移している。</t>
    <rPh sb="126" eb="127">
      <t>ヒク</t>
    </rPh>
    <phoneticPr fontId="4"/>
  </si>
  <si>
    <t>神埼市が事業主体となって、旧神埼町（一部）、旧千代田町、旧脊振町の集合処理区域外を対象に個別の浄化槽を設置し、し尿生活排水を合わせて処理することにより、生活環境の保全及び公衆衛生の向上を目指しいる。
　また、既設の浄化槽についても、市への寄付を推進し、管理基数を増やしている。
　平成28年度から浄化槽法定検査（第11条）手数料が改定され、維持管理費が増加し、また、一般会計からの繰入金に依存している部分が大きく料金体系を一部公共下水道等に合せた形式であるために支出に見合った収入が見込めない状況であり、維持管理費削減に努め、経営改善を図っていく必要がある。</t>
    <rPh sb="33" eb="35">
      <t>シュウゴウ</t>
    </rPh>
    <rPh sb="35" eb="37">
      <t>ショリ</t>
    </rPh>
    <rPh sb="37" eb="39">
      <t>クイキ</t>
    </rPh>
    <rPh sb="39" eb="40">
      <t>ガイ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</si>
</sst>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81-4A7D-96DE-C741C058999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D81-4A7D-96DE-C741C058999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61.57</c:v>
                </c:pt>
                <c:pt idx="1">
                  <c:v>60.81</c:v>
                </c:pt>
                <c:pt idx="2">
                  <c:v>60.44</c:v>
                </c:pt>
                <c:pt idx="3">
                  <c:v>59.9</c:v>
                </c:pt>
                <c:pt idx="4">
                  <c:v>59.22</c:v>
                </c:pt>
              </c:numCache>
            </c:numRef>
          </c:val>
          <c:extLst>
            <c:ext xmlns:c16="http://schemas.microsoft.com/office/drawing/2014/chart" uri="{C3380CC4-5D6E-409C-BE32-E72D297353CC}">
              <c16:uniqueId val="{00000000-E447-4571-B260-8836DC129A0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59.94</c:v>
                </c:pt>
              </c:numCache>
            </c:numRef>
          </c:val>
          <c:smooth val="0"/>
          <c:extLst>
            <c:ext xmlns:c16="http://schemas.microsoft.com/office/drawing/2014/chart" uri="{C3380CC4-5D6E-409C-BE32-E72D297353CC}">
              <c16:uniqueId val="{00000001-E447-4571-B260-8836DC129A0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29A-4226-8816-1081E6845B7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89.66</c:v>
                </c:pt>
              </c:numCache>
            </c:numRef>
          </c:val>
          <c:smooth val="0"/>
          <c:extLst>
            <c:ext xmlns:c16="http://schemas.microsoft.com/office/drawing/2014/chart" uri="{C3380CC4-5D6E-409C-BE32-E72D297353CC}">
              <c16:uniqueId val="{00000001-229A-4226-8816-1081E6845B7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116.96</c:v>
                </c:pt>
                <c:pt idx="1">
                  <c:v>100.55</c:v>
                </c:pt>
                <c:pt idx="2">
                  <c:v>93.82</c:v>
                </c:pt>
                <c:pt idx="3">
                  <c:v>84.4</c:v>
                </c:pt>
                <c:pt idx="4">
                  <c:v>74.510000000000005</c:v>
                </c:pt>
              </c:numCache>
            </c:numRef>
          </c:val>
          <c:extLst>
            <c:ext xmlns:c16="http://schemas.microsoft.com/office/drawing/2014/chart" uri="{C3380CC4-5D6E-409C-BE32-E72D297353CC}">
              <c16:uniqueId val="{00000000-D44B-431C-AE5E-C18572BBB51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4B-431C-AE5E-C18572BBB51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D4-467F-B0D7-441E7305CD9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D4-467F-B0D7-441E7305CD9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25-403C-926D-526EB4B4CD7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25-403C-926D-526EB4B4CD7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CF-4647-8B72-B162FB21452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CF-4647-8B72-B162FB21452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FA-4F61-BB38-5012F82C868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FA-4F61-BB38-5012F82C868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331.84</c:v>
                </c:pt>
                <c:pt idx="2">
                  <c:v>344.59</c:v>
                </c:pt>
                <c:pt idx="3">
                  <c:v>340.55</c:v>
                </c:pt>
                <c:pt idx="4">
                  <c:v>485.98</c:v>
                </c:pt>
              </c:numCache>
            </c:numRef>
          </c:val>
          <c:extLst>
            <c:ext xmlns:c16="http://schemas.microsoft.com/office/drawing/2014/chart" uri="{C3380CC4-5D6E-409C-BE32-E72D297353CC}">
              <c16:uniqueId val="{00000000-17B8-423B-8CFE-214A7CC0EFF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296.89</c:v>
                </c:pt>
              </c:numCache>
            </c:numRef>
          </c:val>
          <c:smooth val="0"/>
          <c:extLst>
            <c:ext xmlns:c16="http://schemas.microsoft.com/office/drawing/2014/chart" uri="{C3380CC4-5D6E-409C-BE32-E72D297353CC}">
              <c16:uniqueId val="{00000001-17B8-423B-8CFE-214A7CC0EFF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70.63</c:v>
                </c:pt>
                <c:pt idx="1">
                  <c:v>68.84</c:v>
                </c:pt>
                <c:pt idx="2">
                  <c:v>64.66</c:v>
                </c:pt>
                <c:pt idx="3">
                  <c:v>60.85</c:v>
                </c:pt>
                <c:pt idx="4">
                  <c:v>53.69</c:v>
                </c:pt>
              </c:numCache>
            </c:numRef>
          </c:val>
          <c:extLst>
            <c:ext xmlns:c16="http://schemas.microsoft.com/office/drawing/2014/chart" uri="{C3380CC4-5D6E-409C-BE32-E72D297353CC}">
              <c16:uniqueId val="{00000000-8112-4FE8-8545-7E2DCB99944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63.06</c:v>
                </c:pt>
              </c:numCache>
            </c:numRef>
          </c:val>
          <c:smooth val="0"/>
          <c:extLst>
            <c:ext xmlns:c16="http://schemas.microsoft.com/office/drawing/2014/chart" uri="{C3380CC4-5D6E-409C-BE32-E72D297353CC}">
              <c16:uniqueId val="{00000001-8112-4FE8-8545-7E2DCB99944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196.61</c:v>
                </c:pt>
                <c:pt idx="1">
                  <c:v>199.44</c:v>
                </c:pt>
                <c:pt idx="2">
                  <c:v>204.5</c:v>
                </c:pt>
                <c:pt idx="3">
                  <c:v>216.96</c:v>
                </c:pt>
                <c:pt idx="4">
                  <c:v>241.54</c:v>
                </c:pt>
              </c:numCache>
            </c:numRef>
          </c:val>
          <c:extLst>
            <c:ext xmlns:c16="http://schemas.microsoft.com/office/drawing/2014/chart" uri="{C3380CC4-5D6E-409C-BE32-E72D297353CC}">
              <c16:uniqueId val="{00000000-9AC0-4C54-827B-5E9AD2EE573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264.77</c:v>
                </c:pt>
              </c:numCache>
            </c:numRef>
          </c:val>
          <c:smooth val="0"/>
          <c:extLst>
            <c:ext xmlns:c16="http://schemas.microsoft.com/office/drawing/2014/chart" uri="{C3380CC4-5D6E-409C-BE32-E72D297353CC}">
              <c16:uniqueId val="{00000001-9AC0-4C54-827B-5E9AD2EE573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28" zoomScale="70" zoomScaleNormal="7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佐賀県　神埼市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68">
        <f>データ!S6</f>
        <v>31775</v>
      </c>
      <c r="AM8" s="68"/>
      <c r="AN8" s="68"/>
      <c r="AO8" s="68"/>
      <c r="AP8" s="68"/>
      <c r="AQ8" s="68"/>
      <c r="AR8" s="68"/>
      <c r="AS8" s="68"/>
      <c r="AT8" s="67">
        <f>データ!T6</f>
        <v>125.13</v>
      </c>
      <c r="AU8" s="67"/>
      <c r="AV8" s="67"/>
      <c r="AW8" s="67"/>
      <c r="AX8" s="67"/>
      <c r="AY8" s="67"/>
      <c r="AZ8" s="67"/>
      <c r="BA8" s="67"/>
      <c r="BB8" s="67">
        <f>データ!U6</f>
        <v>253.94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20.350000000000001</v>
      </c>
      <c r="Q10" s="67"/>
      <c r="R10" s="67"/>
      <c r="S10" s="67"/>
      <c r="T10" s="67"/>
      <c r="U10" s="67"/>
      <c r="V10" s="67"/>
      <c r="W10" s="67">
        <f>データ!Q6</f>
        <v>100</v>
      </c>
      <c r="X10" s="67"/>
      <c r="Y10" s="67"/>
      <c r="Z10" s="67"/>
      <c r="AA10" s="67"/>
      <c r="AB10" s="67"/>
      <c r="AC10" s="67"/>
      <c r="AD10" s="68">
        <f>データ!R6</f>
        <v>3240</v>
      </c>
      <c r="AE10" s="68"/>
      <c r="AF10" s="68"/>
      <c r="AG10" s="68"/>
      <c r="AH10" s="68"/>
      <c r="AI10" s="68"/>
      <c r="AJ10" s="68"/>
      <c r="AK10" s="2"/>
      <c r="AL10" s="68">
        <f>データ!V6</f>
        <v>6446</v>
      </c>
      <c r="AM10" s="68"/>
      <c r="AN10" s="68"/>
      <c r="AO10" s="68"/>
      <c r="AP10" s="68"/>
      <c r="AQ10" s="68"/>
      <c r="AR10" s="68"/>
      <c r="AS10" s="68"/>
      <c r="AT10" s="67">
        <f>データ!W6</f>
        <v>5.24</v>
      </c>
      <c r="AU10" s="67"/>
      <c r="AV10" s="67"/>
      <c r="AW10" s="67"/>
      <c r="AX10" s="67"/>
      <c r="AY10" s="67"/>
      <c r="AZ10" s="67"/>
      <c r="BA10" s="67"/>
      <c r="BB10" s="67">
        <f>データ!X6</f>
        <v>1230.1500000000001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44</v>
      </c>
      <c r="O86" s="26" t="str">
        <f>データ!EO6</f>
        <v>【-】</v>
      </c>
    </row>
  </sheetData>
  <sheetProtection algorithmName="SHA-512" hashValue="rc0dARdTi96dLb2Zl5fOCJNfEvn0opVMmJZEY3IkQLPdSBPgthKzjT94Zp6a9KOzZYjTsfCvmQO78FFVGzvosA==" saltValue="0C+ArtfKaWjgfiGNkMVdk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412104</v>
      </c>
      <c r="D6" s="33">
        <f t="shared" si="3"/>
        <v>47</v>
      </c>
      <c r="E6" s="33">
        <f t="shared" si="3"/>
        <v>18</v>
      </c>
      <c r="F6" s="33">
        <f t="shared" si="3"/>
        <v>0</v>
      </c>
      <c r="G6" s="33">
        <f t="shared" si="3"/>
        <v>0</v>
      </c>
      <c r="H6" s="33" t="str">
        <f t="shared" si="3"/>
        <v>佐賀県　神埼市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20.350000000000001</v>
      </c>
      <c r="Q6" s="34">
        <f t="shared" si="3"/>
        <v>100</v>
      </c>
      <c r="R6" s="34">
        <f t="shared" si="3"/>
        <v>3240</v>
      </c>
      <c r="S6" s="34">
        <f t="shared" si="3"/>
        <v>31775</v>
      </c>
      <c r="T6" s="34">
        <f t="shared" si="3"/>
        <v>125.13</v>
      </c>
      <c r="U6" s="34">
        <f t="shared" si="3"/>
        <v>253.94</v>
      </c>
      <c r="V6" s="34">
        <f t="shared" si="3"/>
        <v>6446</v>
      </c>
      <c r="W6" s="34">
        <f t="shared" si="3"/>
        <v>5.24</v>
      </c>
      <c r="X6" s="34">
        <f t="shared" si="3"/>
        <v>1230.1500000000001</v>
      </c>
      <c r="Y6" s="35">
        <f>IF(Y7="",NA(),Y7)</f>
        <v>116.96</v>
      </c>
      <c r="Z6" s="35">
        <f t="shared" ref="Z6:AH6" si="4">IF(Z7="",NA(),Z7)</f>
        <v>100.55</v>
      </c>
      <c r="AA6" s="35">
        <f t="shared" si="4"/>
        <v>93.82</v>
      </c>
      <c r="AB6" s="35">
        <f t="shared" si="4"/>
        <v>84.4</v>
      </c>
      <c r="AC6" s="35">
        <f t="shared" si="4"/>
        <v>74.510000000000005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331.84</v>
      </c>
      <c r="BH6" s="35">
        <f t="shared" si="7"/>
        <v>344.59</v>
      </c>
      <c r="BI6" s="35">
        <f t="shared" si="7"/>
        <v>340.55</v>
      </c>
      <c r="BJ6" s="35">
        <f t="shared" si="7"/>
        <v>485.98</v>
      </c>
      <c r="BK6" s="35">
        <f t="shared" si="7"/>
        <v>416.91</v>
      </c>
      <c r="BL6" s="35">
        <f t="shared" si="7"/>
        <v>392.19</v>
      </c>
      <c r="BM6" s="35">
        <f t="shared" si="7"/>
        <v>413.5</v>
      </c>
      <c r="BN6" s="35">
        <f t="shared" si="7"/>
        <v>407.42</v>
      </c>
      <c r="BO6" s="35">
        <f t="shared" si="7"/>
        <v>296.89</v>
      </c>
      <c r="BP6" s="34" t="str">
        <f>IF(BP7="","",IF(BP7="-","【-】","【"&amp;SUBSTITUTE(TEXT(BP7,"#,##0.00"),"-","△")&amp;"】"))</f>
        <v>【325.02】</v>
      </c>
      <c r="BQ6" s="35">
        <f>IF(BQ7="",NA(),BQ7)</f>
        <v>70.63</v>
      </c>
      <c r="BR6" s="35">
        <f t="shared" ref="BR6:BZ6" si="8">IF(BR7="",NA(),BR7)</f>
        <v>68.84</v>
      </c>
      <c r="BS6" s="35">
        <f t="shared" si="8"/>
        <v>64.66</v>
      </c>
      <c r="BT6" s="35">
        <f t="shared" si="8"/>
        <v>60.85</v>
      </c>
      <c r="BU6" s="35">
        <f t="shared" si="8"/>
        <v>53.69</v>
      </c>
      <c r="BV6" s="35">
        <f t="shared" si="8"/>
        <v>57.93</v>
      </c>
      <c r="BW6" s="35">
        <f t="shared" si="8"/>
        <v>57.03</v>
      </c>
      <c r="BX6" s="35">
        <f t="shared" si="8"/>
        <v>55.84</v>
      </c>
      <c r="BY6" s="35">
        <f t="shared" si="8"/>
        <v>57.08</v>
      </c>
      <c r="BZ6" s="35">
        <f t="shared" si="8"/>
        <v>63.06</v>
      </c>
      <c r="CA6" s="34" t="str">
        <f>IF(CA7="","",IF(CA7="-","【-】","【"&amp;SUBSTITUTE(TEXT(CA7,"#,##0.00"),"-","△")&amp;"】"))</f>
        <v>【60.61】</v>
      </c>
      <c r="CB6" s="35">
        <f>IF(CB7="",NA(),CB7)</f>
        <v>196.61</v>
      </c>
      <c r="CC6" s="35">
        <f t="shared" ref="CC6:CK6" si="9">IF(CC7="",NA(),CC7)</f>
        <v>199.44</v>
      </c>
      <c r="CD6" s="35">
        <f t="shared" si="9"/>
        <v>204.5</v>
      </c>
      <c r="CE6" s="35">
        <f t="shared" si="9"/>
        <v>216.96</v>
      </c>
      <c r="CF6" s="35">
        <f t="shared" si="9"/>
        <v>241.54</v>
      </c>
      <c r="CG6" s="35">
        <f t="shared" si="9"/>
        <v>276.93</v>
      </c>
      <c r="CH6" s="35">
        <f t="shared" si="9"/>
        <v>283.73</v>
      </c>
      <c r="CI6" s="35">
        <f t="shared" si="9"/>
        <v>287.57</v>
      </c>
      <c r="CJ6" s="35">
        <f t="shared" si="9"/>
        <v>286.86</v>
      </c>
      <c r="CK6" s="35">
        <f t="shared" si="9"/>
        <v>264.77</v>
      </c>
      <c r="CL6" s="34" t="str">
        <f>IF(CL7="","",IF(CL7="-","【-】","【"&amp;SUBSTITUTE(TEXT(CL7,"#,##0.00"),"-","△")&amp;"】"))</f>
        <v>【270.94】</v>
      </c>
      <c r="CM6" s="35">
        <f>IF(CM7="",NA(),CM7)</f>
        <v>61.57</v>
      </c>
      <c r="CN6" s="35">
        <f t="shared" ref="CN6:CV6" si="10">IF(CN7="",NA(),CN7)</f>
        <v>60.81</v>
      </c>
      <c r="CO6" s="35">
        <f t="shared" si="10"/>
        <v>60.44</v>
      </c>
      <c r="CP6" s="35">
        <f t="shared" si="10"/>
        <v>59.9</v>
      </c>
      <c r="CQ6" s="35">
        <f t="shared" si="10"/>
        <v>59.22</v>
      </c>
      <c r="CR6" s="35">
        <f t="shared" si="10"/>
        <v>59.08</v>
      </c>
      <c r="CS6" s="35">
        <f t="shared" si="10"/>
        <v>58.25</v>
      </c>
      <c r="CT6" s="35">
        <f t="shared" si="10"/>
        <v>61.55</v>
      </c>
      <c r="CU6" s="35">
        <f t="shared" si="10"/>
        <v>57.22</v>
      </c>
      <c r="CV6" s="35">
        <f t="shared" si="10"/>
        <v>59.94</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412104</v>
      </c>
      <c r="D7" s="37">
        <v>47</v>
      </c>
      <c r="E7" s="37">
        <v>18</v>
      </c>
      <c r="F7" s="37">
        <v>0</v>
      </c>
      <c r="G7" s="37">
        <v>0</v>
      </c>
      <c r="H7" s="37" t="s">
        <v>98</v>
      </c>
      <c r="I7" s="37" t="s">
        <v>99</v>
      </c>
      <c r="J7" s="37" t="s">
        <v>100</v>
      </c>
      <c r="K7" s="37" t="s">
        <v>101</v>
      </c>
      <c r="L7" s="37" t="s">
        <v>102</v>
      </c>
      <c r="M7" s="37" t="s">
        <v>103</v>
      </c>
      <c r="N7" s="38" t="s">
        <v>104</v>
      </c>
      <c r="O7" s="38" t="s">
        <v>105</v>
      </c>
      <c r="P7" s="38">
        <v>20.350000000000001</v>
      </c>
      <c r="Q7" s="38">
        <v>100</v>
      </c>
      <c r="R7" s="38">
        <v>3240</v>
      </c>
      <c r="S7" s="38">
        <v>31775</v>
      </c>
      <c r="T7" s="38">
        <v>125.13</v>
      </c>
      <c r="U7" s="38">
        <v>253.94</v>
      </c>
      <c r="V7" s="38">
        <v>6446</v>
      </c>
      <c r="W7" s="38">
        <v>5.24</v>
      </c>
      <c r="X7" s="38">
        <v>1230.1500000000001</v>
      </c>
      <c r="Y7" s="38">
        <v>116.96</v>
      </c>
      <c r="Z7" s="38">
        <v>100.55</v>
      </c>
      <c r="AA7" s="38">
        <v>93.82</v>
      </c>
      <c r="AB7" s="38">
        <v>84.4</v>
      </c>
      <c r="AC7" s="38">
        <v>74.510000000000005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331.84</v>
      </c>
      <c r="BH7" s="38">
        <v>344.59</v>
      </c>
      <c r="BI7" s="38">
        <v>340.55</v>
      </c>
      <c r="BJ7" s="38">
        <v>485.98</v>
      </c>
      <c r="BK7" s="38">
        <v>416.91</v>
      </c>
      <c r="BL7" s="38">
        <v>392.19</v>
      </c>
      <c r="BM7" s="38">
        <v>413.5</v>
      </c>
      <c r="BN7" s="38">
        <v>407.42</v>
      </c>
      <c r="BO7" s="38">
        <v>296.89</v>
      </c>
      <c r="BP7" s="38">
        <v>325.02</v>
      </c>
      <c r="BQ7" s="38">
        <v>70.63</v>
      </c>
      <c r="BR7" s="38">
        <v>68.84</v>
      </c>
      <c r="BS7" s="38">
        <v>64.66</v>
      </c>
      <c r="BT7" s="38">
        <v>60.85</v>
      </c>
      <c r="BU7" s="38">
        <v>53.69</v>
      </c>
      <c r="BV7" s="38">
        <v>57.93</v>
      </c>
      <c r="BW7" s="38">
        <v>57.03</v>
      </c>
      <c r="BX7" s="38">
        <v>55.84</v>
      </c>
      <c r="BY7" s="38">
        <v>57.08</v>
      </c>
      <c r="BZ7" s="38">
        <v>63.06</v>
      </c>
      <c r="CA7" s="38">
        <v>60.61</v>
      </c>
      <c r="CB7" s="38">
        <v>196.61</v>
      </c>
      <c r="CC7" s="38">
        <v>199.44</v>
      </c>
      <c r="CD7" s="38">
        <v>204.5</v>
      </c>
      <c r="CE7" s="38">
        <v>216.96</v>
      </c>
      <c r="CF7" s="38">
        <v>241.54</v>
      </c>
      <c r="CG7" s="38">
        <v>276.93</v>
      </c>
      <c r="CH7" s="38">
        <v>283.73</v>
      </c>
      <c r="CI7" s="38">
        <v>287.57</v>
      </c>
      <c r="CJ7" s="38">
        <v>286.86</v>
      </c>
      <c r="CK7" s="38">
        <v>264.77</v>
      </c>
      <c r="CL7" s="38">
        <v>270.94</v>
      </c>
      <c r="CM7" s="38">
        <v>61.57</v>
      </c>
      <c r="CN7" s="38">
        <v>60.81</v>
      </c>
      <c r="CO7" s="38">
        <v>60.44</v>
      </c>
      <c r="CP7" s="38">
        <v>59.9</v>
      </c>
      <c r="CQ7" s="38">
        <v>59.22</v>
      </c>
      <c r="CR7" s="38">
        <v>59.08</v>
      </c>
      <c r="CS7" s="38">
        <v>58.25</v>
      </c>
      <c r="CT7" s="38">
        <v>61.55</v>
      </c>
      <c r="CU7" s="38">
        <v>57.22</v>
      </c>
      <c r="CV7" s="38">
        <v>59.94</v>
      </c>
      <c r="CW7" s="38">
        <v>57.8</v>
      </c>
      <c r="CX7" s="38">
        <v>100</v>
      </c>
      <c r="CY7" s="38">
        <v>100</v>
      </c>
      <c r="CZ7" s="38">
        <v>100</v>
      </c>
      <c r="DA7" s="38">
        <v>100</v>
      </c>
      <c r="DB7" s="38">
        <v>100</v>
      </c>
      <c r="DC7" s="38">
        <v>77.12</v>
      </c>
      <c r="DD7" s="38">
        <v>68.150000000000006</v>
      </c>
      <c r="DE7" s="38">
        <v>67.489999999999995</v>
      </c>
      <c r="DF7" s="38">
        <v>67.290000000000006</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sa-araki</cp:lastModifiedBy>
  <cp:lastPrinted>2020-01-22T10:51:03Z</cp:lastPrinted>
  <dcterms:created xsi:type="dcterms:W3CDTF">2019-12-05T05:30:19Z</dcterms:created>
  <dcterms:modified xsi:type="dcterms:W3CDTF">2020-01-22T10:59:37Z</dcterms:modified>
  <cp:category/>
</cp:coreProperties>
</file>