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edayosh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30" i="12"/>
  <c r="AA28" i="12"/>
  <c r="AA8"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<sst xmlns="http://schemas.openxmlformats.org/spreadsheetml/2006/main" count="1034" uniqueCount="580">
  <si>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</si>
  <si>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</si>
  <si>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</si>
  <si>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</si>
  <si>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</si>
  <si>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</si>
  <si>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</si>
  <si>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</si>
  <si>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</si>
  <si>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</si>
  <si>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</si>
  <si>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</si>
  <si>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</si>
  <si>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</si>
  <si>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</si>
  <si>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</si>
  <si>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</si>
  <si>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</si>
  <si>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</si>
  <si>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</si>
  <si>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</si>
  <si>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</si>
  <si>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</si>
  <si>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</si>
  <si>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</si>
  <si>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</si>
  <si>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</si>
  <si>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</si>
  <si>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</si>
  <si>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</si>
  <si>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</si>
  <si>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</si>
  <si>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</si>
  <si>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</si>
  <si>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</si>
  <si>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</si>
  <si>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</si>
  <si>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</si>
  <si>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</si>
  <si>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</si>
  <si>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</si>
  <si>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</si>
  <si>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</si>
  <si>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</si>
  <si>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</si>
  <si>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</si>
  <si>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</si>
  <si>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</si>
  <si>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</si>
  <si>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</si>
  <si>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</si>
  <si>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</si>
  <si>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</si>
  <si>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</si>
  <si>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</si>
  <si>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</si>
  <si>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</si>
  <si>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</si>
  <si>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</si>
  <si>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</si>
  <si>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</si>
  <si>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</si>
  <si>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</si>
  <si>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</si>
  <si>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</si>
  <si>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</si>
  <si>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</si>
  <si>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</si>
  <si>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</si>
  <si>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</si>
  <si>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</si>
  <si>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</si>
  <si>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</si>
  <si>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</si>
  <si>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</si>
  <si>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</si>
  <si>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</si>
  <si>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</si>
  <si>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</si>
  <si>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</si>
  <si>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</si>
  <si>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</si>
  <si>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</si>
  <si>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</si>
  <si>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</si>
  <si>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</si>
  <si>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</si>
  <si>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</si>
  <si>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</si>
  <si>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</si>
  <si>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</si>
  <si>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</si>
  <si>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</si>
  <si>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</si>
  <si>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</si>
  <si>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</si>
  <si>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</si>
  <si>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</si>
  <si>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</si>
  <si>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</si>
  <si>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</si>
  <si>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</si>
  <si>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</si>
  <si>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</si>
  <si>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</si>
  <si>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</si>
  <si>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</si>
  <si>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</si>
  <si>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</si>
  <si>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</si>
  <si>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</si>
  <si>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</si>
  <si>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</si>
  <si>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</si>
  <si>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</si>
  <si>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</si>
  <si>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</si>
  <si>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</si>
  <si>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</si>
  <si>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</si>
  <si>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</si>
  <si>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</si>
  <si>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</si>
  <si>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</si>
  <si>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</si>
  <si>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</si>
  <si>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</si>
  <si>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</si>
  <si>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</si>
  <si>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</si>
  <si>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</si>
  <si>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</si>
  <si>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</si>
  <si>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</si>
  <si>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</si>
  <si>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</si>
  <si>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</si>
  <si>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</si>
  <si>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</si>
  <si>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</si>
  <si>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</si>
  <si>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</si>
  <si>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</si>
  <si>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</si>
  <si>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</si>
  <si>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</si>
  <si>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</si>
  <si>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</si>
  <si>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</si>
  <si>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</si>
  <si>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</si>
  <si>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</si>
  <si>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</si>
  <si>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</si>
  <si>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</si>
  <si>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</si>
  <si>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</si>
  <si>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</si>
  <si>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</si>
  <si>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</si>
  <si>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</si>
  <si>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</si>
  <si>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</si>
  <si>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</si>
  <si>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</si>
  <si>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</si>
  <si>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</si>
  <si>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</si>
  <si>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</si>
  <si>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</si>
  <si>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</si>
  <si>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</si>
  <si>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</si>
  <si>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</si>
  <si>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</si>
  <si>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</si>
  <si>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</si>
  <si>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</si>
  <si>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</si>
  <si>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</si>
  <si>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</si>
  <si>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</si>
  <si>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</si>
  <si>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</si>
  <si>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</si>
  <si>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</si>
  <si>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</si>
  <si>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</si>
  <si>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</si>
  <si>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</si>
  <si>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</si>
  <si>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</si>
  <si>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</si>
  <si>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</si>
  <si>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</si>
  <si>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</si>
  <si>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</si>
  <si>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</si>
  <si>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</si>
  <si>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</si>
  <si>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</si>
  <si>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</si>
  <si>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</si>
  <si>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</si>
  <si>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</si>
  <si>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</si>
  <si>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</si>
  <si>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</si>
  <si>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</si>
  <si>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佐賀県神埼市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</si>
  <si>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</si>
  <si>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</si>
  <si>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</si>
  <si>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</si>
  <si>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</si>
  <si>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</si>
  <si>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</si>
  <si>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</si>
  <si>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</si>
  <si>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</si>
  <si>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</si>
  <si>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</si>
  <si>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</si>
  <si>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</si>
  <si>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</si>
  <si>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</si>
  <si>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</si>
  <si>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</si>
  <si>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</si>
  <si>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</si>
  <si>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</si>
  <si>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</si>
  <si>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</si>
  <si>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</si>
  <si>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</si>
  <si>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</si>
  <si>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</si>
  <si>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</si>
  <si>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</si>
  <si>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</si>
  <si>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</si>
  <si>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</si>
  <si>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</si>
  <si>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</si>
  <si>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</si>
  <si>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</si>
  <si>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</si>
  <si>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</si>
  <si>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</si>
  <si>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</si>
  <si>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</si>
  <si>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</si>
  <si>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</si>
  <si>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</si>
  <si>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</si>
  <si>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</si>
  <si>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</si>
  <si>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</si>
  <si>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</si>
  <si>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</si>
  <si>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</si>
  <si>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</si>
  <si>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</si>
  <si>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</si>
  <si>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</si>
  <si>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</si>
  <si>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</si>
  <si>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</si>
  <si>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</si>
  <si>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</si>
  <si>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</si>
  <si>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</si>
  <si>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</si>
  <si>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</si>
  <si>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</si>
  <si>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</si>
  <si>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</si>
  <si>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</si>
  <si>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</si>
  <si>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</si>
  <si>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</si>
  <si>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</si>
  <si>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</si>
  <si>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</si>
  <si>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</si>
  <si>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</si>
  <si>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</si>
  <si>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</si>
  <si>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</si>
  <si>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</si>
  <si>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</si>
  <si>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</si>
  <si>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</si>
  <si>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</si>
  <si>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</si>
  <si>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</si>
  <si>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</si>
  <si>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</si>
  <si>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</si>
  <si>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</si>
  <si>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</si>
  <si>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</si>
  <si>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</si>
  <si>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</si>
  <si>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</si>
  <si>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</si>
  <si>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</si>
  <si>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</si>
  <si>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</si>
  <si>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</si>
  <si>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</si>
  <si>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</si>
  <si>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</si>
  <si>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</si>
  <si>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</si>
  <si>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</si>
  <si>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</si>
  <si>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</si>
  <si>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</si>
  <si>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</si>
  <si>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</si>
  <si>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</si>
  <si>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</si>
  <si>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</si>
  <si>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</si>
  <si>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</si>
  <si>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</si>
  <si>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</si>
  <si>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</si>
  <si>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</si>
  <si>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</si>
  <si>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</si>
  <si>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</si>
  <si>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</si>
  <si>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</si>
  <si>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</si>
  <si>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</si>
  <si>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</si>
  <si>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</si>
  <si>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</si>
  <si>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</si>
  <si>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</si>
  <si>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</si>
  <si>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</si>
  <si>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</si>
  <si>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</si>
  <si>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</si>
  <si>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</si>
  <si>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</si>
  <si>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</si>
  <si>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</si>
  <si>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</si>
  <si>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</si>
  <si>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</si>
  <si>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</si>
  <si>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</si>
  <si>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</si>
  <si>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</si>
  <si>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佐賀県神埼市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</si>
  <si>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</si>
  <si>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</si>
  <si>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</si>
  <si>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</si>
  <si>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</si>
  <si>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</si>
  <si>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</si>
  <si>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</si>
  <si>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</si>
  <si>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</si>
  <si>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</si>
  <si>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</si>
  <si>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</si>
  <si>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</si>
  <si>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</si>
  <si>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</si>
  <si>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</si>
  <si>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</si>
  <si>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</si>
  <si>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</si>
  <si>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</si>
  <si>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</si>
  <si>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</si>
  <si>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</si>
  <si>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</si>
  <si>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</si>
  <si>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</si>
  <si>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</si>
  <si>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</si>
  <si>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</si>
  <si>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</si>
  <si>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</si>
  <si>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</si>
  <si>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</si>
  <si>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</si>
  <si>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</si>
  <si>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</si>
  <si>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</si>
  <si>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</si>
  <si>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</si>
  <si>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</si>
  <si>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</si>
  <si>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</si>
  <si>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</si>
  <si>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</si>
  <si>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</si>
  <si>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</si>
  <si>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</si>
  <si>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</si>
  <si>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</si>
  <si>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</si>
  <si>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</si>
  <si>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</si>
  <si>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</si>
  <si>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</si>
  <si>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</si>
  <si>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</si>
  <si>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</si>
  <si>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</si>
  <si>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</si>
  <si>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</si>
  <si>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</si>
  <si>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</si>
  <si>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</si>
  <si>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</si>
  <si>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</si>
  <si>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</si>
  <si>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</si>
  <si>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</si>
  <si>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</si>
  <si>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</si>
  <si>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</si>
  <si>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</si>
  <si>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</si>
  <si>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</si>
  <si>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</si>
  <si>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</si>
  <si>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</si>
  <si>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</si>
  <si>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</si>
  <si>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</si>
  <si>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</si>
  <si>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</si>
  <si>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</si>
  <si>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</si>
  <si>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</si>
  <si>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</si>
  <si>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</si>
  <si>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</si>
  <si>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</si>
  <si>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</si>
  <si>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</si>
  <si>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</si>
  <si>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</si>
  <si>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</si>
  <si>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</si>
  <si>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</si>
  <si>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</si>
  <si>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</si>
  <si>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</si>
  <si>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</si>
  <si>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</si>
  <si>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</si>
  <si>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</si>
  <si>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</si>
  <si>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</si>
  <si>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</si>
  <si>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</si>
  <si>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</si>
  <si>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</si>
  <si>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</si>
  <si>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</si>
  <si>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</si>
  <si>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</si>
  <si>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</si>
  <si>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</si>
  <si>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</si>
  <si>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</si>
  <si>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</si>
  <si>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</si>
  <si>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</si>
  <si>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</si>
  <si>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</si>
  <si>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</si>
  <si>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</si>
  <si>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</si>
  <si>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</si>
  <si>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</si>
  <si>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</si>
  <si>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</si>
  <si>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</si>
  <si>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</si>
  <si>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</si>
  <si>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</si>
  <si>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</si>
  <si>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</si>
  <si>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</si>
  <si>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</si>
  <si>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</si>
  <si>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</si>
  <si>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</si>
  <si>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</si>
  <si>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</si>
  <si>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</si>
  <si>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</si>
  <si>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</si>
  <si>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</si>
  <si>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</si>
  <si>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</si>
  <si>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</si>
  <si>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</si>
  <si>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</si>
  <si>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</si>
  <si>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</si>
  <si>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</si>
  <si>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</si>
  <si>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</si>
  <si>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</si>
  <si>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</si>
  <si>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</si>
  <si>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</si>
  <si>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</si>
  <si>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</si>
  <si>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</si>
  <si>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</si>
  <si>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</si>
  <si>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</si>
  <si>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</si>
  <si>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</si>
  <si>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</si>
  <si>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</si>
  <si>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</si>
  <si>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</si>
  <si>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</si>
  <si>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</si>
  <si>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</si>
  <si>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</si>
  <si>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</si>
  <si>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</si>
  <si>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</si>
  <si>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</si>
  <si>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</si>
  <si>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</si>
  <si>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一般会計</t>
  </si>
  <si>
    <t>神埼市国民健康保険事業特別会計</t>
  </si>
  <si>
    <t>神埼市下水道事業特別会計</t>
  </si>
  <si>
    <t>神埼市後期高齢者医療特別会計</t>
  </si>
  <si>
    <t>神埼市国民健康保険診療所特別会計</t>
  </si>
  <si>
    <t>簡易水道特別会計</t>
  </si>
  <si>
    <t>その他会計（赤字）</t>
  </si>
  <si>
    <t>その他会計（黒字）</t>
  </si>
  <si>
    <t>脊振共同塵芥処理組合</t>
    <rPh sb="0" eb="2">
      <t>セフリ</t>
    </rPh>
    <rPh sb="2" eb="4">
      <t>キョウドウ</t>
    </rPh>
    <rPh sb="4" eb="6">
      <t>ジンカイ</t>
    </rPh>
    <rPh sb="6" eb="8">
      <t>ショリ</t>
    </rPh>
    <rPh sb="8" eb="10">
      <t>クミアイ</t>
    </rPh>
    <phoneticPr fontId="2"/>
  </si>
  <si>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</si>
  <si>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0" eb="2">
      <t>サガ</t>
    </rPh>
    <rPh sb="2" eb="4">
      <t>チュウブ</t>
    </rPh>
    <rPh sb="4" eb="6">
      <t>コウイキ</t>
    </rPh>
    <rPh sb="6" eb="8">
      <t>レンゴウ</t>
    </rPh>
    <rPh sb="9" eb="11">
      <t>トクベツ</t>
    </rPh>
    <rPh sb="11" eb="13">
      <t>カイケイ</t>
    </rPh>
    <phoneticPr fontId="2"/>
  </si>
  <si>
    <t>三神地区環境事務組合</t>
    <rPh sb="0" eb="1">
      <t>サン</t>
    </rPh>
    <rPh sb="1" eb="2">
      <t>カミ</t>
    </rPh>
    <rPh sb="2" eb="4">
      <t>チク</t>
    </rPh>
    <rPh sb="4" eb="6">
      <t>カンキョウ</t>
    </rPh>
    <rPh sb="6" eb="8">
      <t>ジム</t>
    </rPh>
    <rPh sb="8" eb="10">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</si>
  <si>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</si>
  <si>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</si>
  <si>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</si>
  <si>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</si>
  <si>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</si>
  <si>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2">
      <t>サガ</t>
    </rPh>
    <rPh sb="2" eb="3">
      <t>ケン</t>
    </rPh>
    <rPh sb="3" eb="5">
      <t>トウブ</t>
    </rPh>
    <rPh sb="5" eb="7">
      <t>カンキョウ</t>
    </rPh>
    <rPh sb="7" eb="9">
      <t>シセツ</t>
    </rPh>
    <rPh sb="9" eb="11">
      <t>クミアイ</t>
    </rPh>
    <phoneticPr fontId="2"/>
  </si>
  <si>
    <t>佐賀東部水道企業団</t>
    <rPh sb="0" eb="2">
      <t>サガ</t>
    </rPh>
    <rPh sb="2" eb="4">
      <t>トウブ</t>
    </rPh>
    <rPh sb="4" eb="6">
      <t>スイドウ</t>
    </rPh>
    <rPh sb="6" eb="8">
      <t>キギョウ</t>
    </rPh>
    <rPh sb="8" eb="9">
      <t>ダン</t>
    </rPh>
    <phoneticPr fontId="2"/>
  </si>
  <si>
    <t>神埼地区土地開発公社</t>
    <rPh sb="0" eb="2">
      <t>カンザキ</t>
    </rPh>
    <rPh sb="2" eb="4">
      <t>チク</t>
    </rPh>
    <rPh sb="4" eb="6">
      <t>トチ</t>
    </rPh>
    <rPh sb="6" eb="8">
      <t>カイハツ</t>
    </rPh>
    <rPh sb="8" eb="10">
      <t>コウシャ</t>
    </rPh>
    <phoneticPr fontId="2"/>
  </si>
  <si>
    <t>神埼市まちづくり基金</t>
    <rPh sb="0" eb="3">
      <t>カンザキシ</t>
    </rPh>
    <rPh sb="8" eb="10">
      <t>キキン</t>
    </rPh>
    <phoneticPr fontId="11"/>
  </si>
  <si>
    <t>神埼市公共施設整備基金</t>
    <rPh sb="0" eb="3">
      <t>カンザキシ</t>
    </rPh>
    <rPh sb="3" eb="5">
      <t>コウキョウ</t>
    </rPh>
    <rPh sb="5" eb="7">
      <t>シセツ</t>
    </rPh>
    <rPh sb="7" eb="9">
      <t>セイビ</t>
    </rPh>
    <rPh sb="9" eb="11">
      <t>キキン</t>
    </rPh>
    <phoneticPr fontId="11"/>
  </si>
  <si>
    <t>神埼市地域福祉基金</t>
    <rPh sb="0" eb="3">
      <t>カンザキシ</t>
    </rPh>
    <rPh sb="3" eb="5">
      <t>チイキ</t>
    </rPh>
    <rPh sb="5" eb="7">
      <t>フクシ</t>
    </rPh>
    <rPh sb="7" eb="9">
      <t>キキン</t>
    </rPh>
    <phoneticPr fontId="11"/>
  </si>
  <si>
    <t>神埼市ふるさと寄附金基金</t>
    <rPh sb="0" eb="3">
      <t>カンザキシ</t>
    </rPh>
    <rPh sb="7" eb="10">
      <t>キフキン</t>
    </rPh>
    <rPh sb="10" eb="12">
      <t>キキン</t>
    </rPh>
    <phoneticPr fontId="11"/>
  </si>
  <si>
    <t>神埼市土地改良事業基金</t>
    <rPh sb="0" eb="3">
      <t>カンザキシ</t>
    </rPh>
    <rPh sb="3" eb="5">
      <t>トチ</t>
    </rPh>
    <rPh sb="5" eb="7">
      <t>カイリョウ</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</si>
  <si>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</si>
  <si>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</si>
  <si>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</si>
  <si>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のいずれも類似団体と比べ低く抑えられているが、今後は新庁舎等新たな施設の建設に係る起債額の増加が見込まれる上、老朽化対策にかかる経費の増加も見込まれるため、両指標ともに増加していくことが想定される。</t>
    <rPh sb="1" eb="3">
      <t>ショウライ</t>
    </rPh>
    <rPh sb="3" eb="5">
      <t>フタン</t>
    </rPh>
    <rPh sb="5" eb="7">
      <t>ヒリツ</t>
    </rPh>
    <rPh sb="8" eb="10">
      <t>ユウケイ</t>
    </rPh>
    <rPh sb="10" eb="14">
      <t>コテイシサン</t>
    </rPh>
    <rPh sb="14" eb="16">
      <t>ゲンカ</t>
    </rPh>
    <rPh sb="16" eb="19">
      <t>ショウキャクリツ</t>
    </rPh>
    <rPh sb="24" eb="26">
      <t>ルイジ</t>
    </rPh>
    <rPh sb="26" eb="28">
      <t>ダンタイ</t>
    </rPh>
    <rPh sb="29" eb="30">
      <t>クラ</t>
    </rPh>
    <rPh sb="31" eb="32">
      <t>ヒク</t>
    </rPh>
    <rPh sb="33" eb="34">
      <t>オサ</t>
    </rPh>
    <rPh sb="42" eb="44">
      <t>コンゴ</t>
    </rPh>
    <rPh sb="45" eb="48">
      <t>シンチョウシャ</t>
    </rPh>
    <rPh sb="48" eb="49">
      <t>トウ</t>
    </rPh>
    <rPh sb="49" eb="50">
      <t>アラ</t>
    </rPh>
    <rPh sb="52" eb="54">
      <t>シセツ</t>
    </rPh>
    <rPh sb="55" eb="57">
      <t>ケンセツ</t>
    </rPh>
    <rPh sb="58" eb="59">
      <t>カカ</t>
    </rPh>
    <rPh sb="60" eb="63">
      <t>キサイガク</t>
    </rPh>
    <rPh sb="64" eb="66">
      <t>ゾウカ</t>
    </rPh>
    <rPh sb="67" eb="69">
      <t>ミコ</t>
    </rPh>
    <rPh sb="72" eb="73">
      <t>ウエ</t>
    </rPh>
    <rPh sb="74" eb="77">
      <t>ロウキュウカ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</si>
  <si>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</si>
  <si>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</si>
  <si>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</si>
  <si>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</si>
  <si>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</si>
  <si>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</si>
  <si>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</si>
  <si>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</si>
  <si>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実質公債費比率については、近年の国営土地改良事業に係る債務負担行為支出予定額等の減により減少傾向となっている。
　将来負担比率については、債務負担行為支出予定額等の減による減少が続いていたが、H29年度は合併特例債等の地方債残高の増により大きく増加している。
　今後、新庁</t>
    </r>
    <r>
      <rPr>
        <sz val="11"/>
        <rFont val="ＭＳ Ｐゴシック"/>
        <family val="3"/>
        <charset val="128"/>
      </rPr>
      <t>舎建設事業等の大型事業の進捗に伴う地方債発行が見込まれるため、財政規模に見合った財政運営を図り、将来負担比率と公債費比率の抑制に努める。
※なお、H29年度将来負担比率について、法律または政令に設置根拠がある基金を充当可能基金に含めて計上していたため修正を行った。（修正前　35.3％　→　修正後　53.6％）</t>
    </r>
    <r>
      <rPr>
        <sz val="11"/>
        <color rgb="FFFF0000"/>
        <rFont val="ＭＳ Ｐゴシック"/>
        <family val="3"/>
        <charset val="128"/>
      </rPr>
      <t xml:space="preserve">
</t>
    </r>
    <rPh sb="70" eb="72">
      <t>サイム</t>
    </rPh>
    <rPh sb="72" eb="74">
      <t>フタン</t>
    </rPh>
    <rPh sb="74" eb="76">
      <t>コウイ</t>
    </rPh>
    <rPh sb="76" eb="78">
      <t>シシュツ</t>
    </rPh>
    <rPh sb="78" eb="81">
      <t>ヨテイガク</t>
    </rPh>
    <rPh sb="81" eb="82">
      <t>トウ</t>
    </rPh>
    <rPh sb="83" eb="84">
      <t>ゲン</t>
    </rPh>
    <rPh sb="87" eb="89">
      <t>ゲンショウ</t>
    </rPh>
    <rPh sb="90" eb="91">
      <t>ツヅ</t>
    </rPh>
    <rPh sb="100" eb="102">
      <t>ネンド</t>
    </rPh>
    <rPh sb="120" eb="121">
      <t>オオ</t>
    </rPh>
    <rPh sb="123" eb="125">
      <t>ゾウカ</t>
    </rPh>
    <rPh sb="213" eb="21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</si>
</sst>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B7CB-48C7-B9D3-CBFC54FED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90220</c:v>
                </c:pt>
                <c:pt idx="1">
                  <c:v>109089</c:v>
                </c:pt>
                <c:pt idx="2">
                  <c:v>55131</c:v>
                </c:pt>
                <c:pt idx="3">
                  <c:v>52112</c:v>
                </c:pt>
                <c:pt idx="4">
                  <c:v>121578</c:v>
                </c:pt>
              </c:numCache>
            </c:numRef>
          </c:val>
          <c:smooth val="0"/>
          <c:extLst xmlns:c16r2="http://schemas.microsoft.com/office/drawing/2015/06/chart">
            <c:ext xmlns:c16="http://schemas.microsoft.com/office/drawing/2014/chart" uri="{C3380CC4-5D6E-409C-BE32-E72D297353CC}">
              <c16:uniqueId val="{00000001-B7CB-48C7-B9D3-CBFC54FEDA61}"/>
            </c:ext>
          </c:extLst>
        </c:ser>
        <c:dLbls>
          <c:showLegendKey val="0"/>
          <c:showVal val="0"/>
          <c:showCatName val="0"/>
          <c:showSerName val="0"/>
          <c:showPercent val="0"/>
          <c:showBubbleSize val="0"/>
        </c:dLbls>
        <c:marker val="1"/>
        <c:smooth val="0"/>
        <c:axId val="248481872"/>
        <c:axId val="247019680"/>
      </c:lineChart>
      <c:catAx>
        <c:axId val="24848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19680"/>
        <c:crosses val="autoZero"/>
        <c:auto val="1"/>
        <c:lblAlgn val="ctr"/>
        <c:lblOffset val="100"/>
        <c:tickLblSkip val="1"/>
        <c:tickMarkSkip val="1"/>
        <c:noMultiLvlLbl val="0"/>
      </c:catAx>
      <c:valAx>
        <c:axId val="247019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48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4.53</c:v>
                </c:pt>
                <c:pt idx="1">
                  <c:v>3.03</c:v>
                </c:pt>
                <c:pt idx="2">
                  <c:v>4.37</c:v>
                </c:pt>
                <c:pt idx="3">
                  <c:v>2.5499999999999998</c:v>
                </c:pt>
                <c:pt idx="4">
                  <c:v>2.2200000000000002</c:v>
                </c:pt>
              </c:numCache>
            </c:numRef>
          </c:val>
          <c:extLst xmlns:c16r2="http://schemas.microsoft.com/office/drawing/2015/06/chart">
            <c:ext xmlns:c16="http://schemas.microsoft.com/office/drawing/2014/chart" uri="{C3380CC4-5D6E-409C-BE32-E72D297353CC}">
              <c16:uniqueId val="{00000000-621D-44B4-9B6D-F7B0D6F08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26.22</c:v>
                </c:pt>
                <c:pt idx="1">
                  <c:v>26.7</c:v>
                </c:pt>
                <c:pt idx="2">
                  <c:v>27.84</c:v>
                </c:pt>
                <c:pt idx="3">
                  <c:v>30.65</c:v>
                </c:pt>
                <c:pt idx="4">
                  <c:v>30.59</c:v>
                </c:pt>
              </c:numCache>
            </c:numRef>
          </c:val>
          <c:extLst xmlns:c16r2="http://schemas.microsoft.com/office/drawing/2015/06/chart">
            <c:ext xmlns:c16="http://schemas.microsoft.com/office/drawing/2014/chart" uri="{C3380CC4-5D6E-409C-BE32-E72D297353CC}">
              <c16:uniqueId val="{00000001-621D-44B4-9B6D-F7B0D6F0834E}"/>
            </c:ext>
          </c:extLst>
        </c:ser>
        <c:dLbls>
          <c:showLegendKey val="0"/>
          <c:showVal val="0"/>
          <c:showCatName val="0"/>
          <c:showSerName val="0"/>
          <c:showPercent val="0"/>
          <c:showBubbleSize val="0"/>
        </c:dLbls>
        <c:gapWidth val="250"/>
        <c:overlap val="100"/>
        <c:axId val="245379040"/>
        <c:axId val="245379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5.23</c:v>
                </c:pt>
                <c:pt idx="1">
                  <c:v>-0.08</c:v>
                </c:pt>
                <c:pt idx="2">
                  <c:v>5.68</c:v>
                </c:pt>
                <c:pt idx="3">
                  <c:v>1.69</c:v>
                </c:pt>
                <c:pt idx="4">
                  <c:v>1.02</c:v>
                </c:pt>
              </c:numCache>
            </c:numRef>
          </c:val>
          <c:smooth val="0"/>
          <c:extLst xmlns:c16r2="http://schemas.microsoft.com/office/drawing/2015/06/chart">
            <c:ext xmlns:c16="http://schemas.microsoft.com/office/drawing/2014/chart" uri="{C3380CC4-5D6E-409C-BE32-E72D297353CC}">
              <c16:uniqueId val="{00000002-621D-44B4-9B6D-F7B0D6F0834E}"/>
            </c:ext>
          </c:extLst>
        </c:ser>
        <c:dLbls>
          <c:showLegendKey val="0"/>
          <c:showVal val="0"/>
          <c:showCatName val="0"/>
          <c:showSerName val="0"/>
          <c:showPercent val="0"/>
          <c:showBubbleSize val="0"/>
        </c:dLbls>
        <c:marker val="1"/>
        <c:smooth val="0"/>
        <c:axId val="245379040"/>
        <c:axId val="245379432"/>
      </c:lineChart>
      <c:catAx>
        <c:axId val="2453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379432"/>
        <c:crosses val="autoZero"/>
        <c:auto val="1"/>
        <c:lblAlgn val="ctr"/>
        <c:lblOffset val="100"/>
        <c:tickLblSkip val="1"/>
        <c:tickMarkSkip val="1"/>
        <c:noMultiLvlLbl val="0"/>
      </c:catAx>
      <c:valAx>
        <c:axId val="24537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3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A9-4109-827A-F22D7B8CDF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A9-4109-827A-F22D7B8CDF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A9-4109-827A-F22D7B8CDF8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1A9-4109-827A-F22D7B8CDF8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51A9-4109-827A-F22D7B8CDF8C}"/>
            </c:ext>
          </c:extLst>
        </c:ser>
        <c:ser>
          <c:idx val="5"/>
          <c:order val="5"/>
          <c:tx>
            <c:strRef>
              <c:f>データシート!$A$32</c:f>
              <c:strCache>
                <c:ptCount val="1"/>
                <c:pt idx="0">
                  <c:v>神埼市国民健康保険診療所特別会計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0.02</c:v>
                </c:pt>
                <c:pt idx="4">
                  <c:v>#N/A</c:v>
                </c:pt>
                <c:pt idx="5">
                  <c:v>0.06</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51A9-4109-827A-F22D7B8CDF8C}"/>
            </c:ext>
          </c:extLst>
        </c:ser>
        <c:ser>
          <c:idx val="6"/>
          <c:order val="6"/>
          <c:tx>
            <c:strRef>
              <c:f>データシート!$A$33</c:f>
              <c:strCache>
                <c:ptCount val="1"/>
                <c:pt idx="0">
                  <c:v>神埼市後期高齢者医療特別会計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6-51A9-4109-827A-F22D7B8CDF8C}"/>
            </c:ext>
          </c:extLst>
        </c:ser>
        <c:ser>
          <c:idx val="7"/>
          <c:order val="7"/>
          <c:tx>
            <c:strRef>
              <c:f>データシート!$A$34</c:f>
              <c:strCache>
                <c:ptCount val="1"/>
                <c:pt idx="0">
                  <c:v>神埼市下水道事業特別会計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0.28000000000000003</c:v>
                </c:pt>
                <c:pt idx="4">
                  <c:v>#N/A</c:v>
                </c:pt>
                <c:pt idx="5">
                  <c:v>0.33</c:v>
                </c:pt>
                <c:pt idx="6">
                  <c:v>#N/A</c:v>
                </c:pt>
                <c:pt idx="7">
                  <c:v>0.26</c:v>
                </c:pt>
                <c:pt idx="8">
                  <c:v>#N/A</c:v>
                </c:pt>
                <c:pt idx="9">
                  <c:v>0.45</c:v>
                </c:pt>
              </c:numCache>
            </c:numRef>
          </c:val>
          <c:extLst xmlns:c16r2="http://schemas.microsoft.com/office/drawing/2015/06/chart">
            <c:ext xmlns:c16="http://schemas.microsoft.com/office/drawing/2014/chart" uri="{C3380CC4-5D6E-409C-BE32-E72D297353CC}">
              <c16:uniqueId val="{00000007-51A9-4109-827A-F22D7B8CDF8C}"/>
            </c:ext>
          </c:extLst>
        </c:ser>
        <c:ser>
          <c:idx val="8"/>
          <c:order val="8"/>
          <c:tx>
            <c:strRef>
              <c:f>データシート!$A$35</c:f>
              <c:strCache>
                <c:ptCount val="1"/>
                <c:pt idx="0">
                  <c:v>神埼市国民健康保険事業特別会計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1.72</c:v>
                </c:pt>
                <c:pt idx="2">
                  <c:v>#N/A</c:v>
                </c:pt>
                <c:pt idx="3">
                  <c:v>1.71</c:v>
                </c:pt>
                <c:pt idx="4">
                  <c:v>#N/A</c:v>
                </c:pt>
                <c:pt idx="5">
                  <c:v>0.09</c:v>
                </c:pt>
                <c:pt idx="6">
                  <c:v>#N/A</c:v>
                </c:pt>
                <c:pt idx="7">
                  <c:v>1.51</c:v>
                </c:pt>
                <c:pt idx="8">
                  <c:v>#N/A</c:v>
                </c:pt>
                <c:pt idx="9">
                  <c:v>1.5</c:v>
                </c:pt>
              </c:numCache>
            </c:numRef>
          </c:val>
          <c:extLst xmlns:c16r2="http://schemas.microsoft.com/office/drawing/2015/06/chart">
            <c:ext xmlns:c16="http://schemas.microsoft.com/office/drawing/2014/chart" uri="{C3380CC4-5D6E-409C-BE32-E72D297353CC}">
              <c16:uniqueId val="{00000008-51A9-4109-827A-F22D7B8CDF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4.53</c:v>
                </c:pt>
                <c:pt idx="2">
                  <c:v>#N/A</c:v>
                </c:pt>
                <c:pt idx="3">
                  <c:v>3.03</c:v>
                </c:pt>
                <c:pt idx="4">
                  <c:v>#N/A</c:v>
                </c:pt>
                <c:pt idx="5">
                  <c:v>4.3600000000000003</c:v>
                </c:pt>
                <c:pt idx="6">
                  <c:v>#N/A</c:v>
                </c:pt>
                <c:pt idx="7">
                  <c:v>2.54</c:v>
                </c:pt>
                <c:pt idx="8">
                  <c:v>#N/A</c:v>
                </c:pt>
                <c:pt idx="9">
                  <c:v>2.2200000000000002</c:v>
                </c:pt>
              </c:numCache>
            </c:numRef>
          </c:val>
          <c:extLst xmlns:c16r2="http://schemas.microsoft.com/office/drawing/2015/06/chart">
            <c:ext xmlns:c16="http://schemas.microsoft.com/office/drawing/2014/chart" uri="{C3380CC4-5D6E-409C-BE32-E72D297353CC}">
              <c16:uniqueId val="{00000009-51A9-4109-827A-F22D7B8CDF8C}"/>
            </c:ext>
          </c:extLst>
        </c:ser>
        <c:dLbls>
          <c:showLegendKey val="0"/>
          <c:showVal val="0"/>
          <c:showCatName val="0"/>
          <c:showSerName val="0"/>
          <c:showPercent val="0"/>
          <c:showBubbleSize val="0"/>
        </c:dLbls>
        <c:gapWidth val="150"/>
        <c:overlap val="100"/>
        <c:axId val="317009472"/>
        <c:axId val="317009864"/>
      </c:barChart>
      <c:catAx>
        <c:axId val="3170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009864"/>
        <c:crosses val="autoZero"/>
        <c:auto val="1"/>
        <c:lblAlgn val="ctr"/>
        <c:lblOffset val="100"/>
        <c:tickLblSkip val="1"/>
        <c:tickMarkSkip val="1"/>
        <c:noMultiLvlLbl val="0"/>
      </c:catAx>
      <c:valAx>
        <c:axId val="317009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00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1475</c:v>
                </c:pt>
                <c:pt idx="5">
                  <c:v>1648</c:v>
                </c:pt>
                <c:pt idx="8">
                  <c:v>1626</c:v>
                </c:pt>
                <c:pt idx="11">
                  <c:v>1593</c:v>
                </c:pt>
                <c:pt idx="14">
                  <c:v>1662</c:v>
                </c:pt>
              </c:numCache>
            </c:numRef>
          </c:val>
          <c:extLst xmlns:c16r2="http://schemas.microsoft.com/office/drawing/2015/06/chart">
            <c:ext xmlns:c16="http://schemas.microsoft.com/office/drawing/2014/chart" uri="{C3380CC4-5D6E-409C-BE32-E72D297353CC}">
              <c16:uniqueId val="{00000000-B907-4888-9790-F459FC8BBD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07-4888-9790-F459FC8BBD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298</c:v>
                </c:pt>
                <c:pt idx="3">
                  <c:v>264</c:v>
                </c:pt>
                <c:pt idx="6">
                  <c:v>236</c:v>
                </c:pt>
                <c:pt idx="9">
                  <c:v>189</c:v>
                </c:pt>
                <c:pt idx="12">
                  <c:v>170</c:v>
                </c:pt>
              </c:numCache>
            </c:numRef>
          </c:val>
          <c:extLst xmlns:c16r2="http://schemas.microsoft.com/office/drawing/2015/06/chart">
            <c:ext xmlns:c16="http://schemas.microsoft.com/office/drawing/2014/chart" uri="{C3380CC4-5D6E-409C-BE32-E72D297353CC}">
              <c16:uniqueId val="{00000002-B907-4888-9790-F459FC8BBD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200</c:v>
                </c:pt>
                <c:pt idx="3">
                  <c:v>200</c:v>
                </c:pt>
                <c:pt idx="6">
                  <c:v>173</c:v>
                </c:pt>
                <c:pt idx="9">
                  <c:v>123</c:v>
                </c:pt>
                <c:pt idx="12">
                  <c:v>98</c:v>
                </c:pt>
              </c:numCache>
            </c:numRef>
          </c:val>
          <c:extLst xmlns:c16r2="http://schemas.microsoft.com/office/drawing/2015/06/chart">
            <c:ext xmlns:c16="http://schemas.microsoft.com/office/drawing/2014/chart" uri="{C3380CC4-5D6E-409C-BE32-E72D297353CC}">
              <c16:uniqueId val="{00000003-B907-4888-9790-F459FC8BBD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205</c:v>
                </c:pt>
                <c:pt idx="3">
                  <c:v>198</c:v>
                </c:pt>
                <c:pt idx="6">
                  <c:v>197</c:v>
                </c:pt>
                <c:pt idx="9">
                  <c:v>216</c:v>
                </c:pt>
                <c:pt idx="12">
                  <c:v>235</c:v>
                </c:pt>
              </c:numCache>
            </c:numRef>
          </c:val>
          <c:extLst xmlns:c16r2="http://schemas.microsoft.com/office/drawing/2015/06/chart">
            <c:ext xmlns:c16="http://schemas.microsoft.com/office/drawing/2014/chart" uri="{C3380CC4-5D6E-409C-BE32-E72D297353CC}">
              <c16:uniqueId val="{00000004-B907-4888-9790-F459FC8BBD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07-4888-9790-F459FC8BBD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07-4888-9790-F459FC8BBD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1811</c:v>
                </c:pt>
                <c:pt idx="3">
                  <c:v>1982</c:v>
                </c:pt>
                <c:pt idx="6">
                  <c:v>1983</c:v>
                </c:pt>
                <c:pt idx="9">
                  <c:v>1863</c:v>
                </c:pt>
                <c:pt idx="12">
                  <c:v>1921</c:v>
                </c:pt>
              </c:numCache>
            </c:numRef>
          </c:val>
          <c:extLst xmlns:c16r2="http://schemas.microsoft.com/office/drawing/2015/06/chart">
            <c:ext xmlns:c16="http://schemas.microsoft.com/office/drawing/2014/chart" uri="{C3380CC4-5D6E-409C-BE32-E72D297353CC}">
              <c16:uniqueId val="{00000007-B907-4888-9790-F459FC8BBD97}"/>
            </c:ext>
          </c:extLst>
        </c:ser>
        <c:dLbls>
          <c:showLegendKey val="0"/>
          <c:showVal val="0"/>
          <c:showCatName val="0"/>
          <c:showSerName val="0"/>
          <c:showPercent val="0"/>
          <c:showBubbleSize val="0"/>
        </c:dLbls>
        <c:gapWidth val="100"/>
        <c:overlap val="100"/>
        <c:axId val="317010648"/>
        <c:axId val="31701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1039</c:v>
                </c:pt>
                <c:pt idx="2">
                  <c:v>#N/A</c:v>
                </c:pt>
                <c:pt idx="3">
                  <c:v>#N/A</c:v>
                </c:pt>
                <c:pt idx="4">
                  <c:v>996</c:v>
                </c:pt>
                <c:pt idx="5">
                  <c:v>#N/A</c:v>
                </c:pt>
                <c:pt idx="6">
                  <c:v>#N/A</c:v>
                </c:pt>
                <c:pt idx="7">
                  <c:v>963</c:v>
                </c:pt>
                <c:pt idx="8">
                  <c:v>#N/A</c:v>
                </c:pt>
                <c:pt idx="9">
                  <c:v>#N/A</c:v>
                </c:pt>
                <c:pt idx="10">
                  <c:v>798</c:v>
                </c:pt>
                <c:pt idx="11">
                  <c:v>#N/A</c:v>
                </c:pt>
                <c:pt idx="12">
                  <c:v>#N/A</c:v>
                </c:pt>
                <c:pt idx="13">
                  <c:v>762</c:v>
                </c:pt>
                <c:pt idx="14">
                  <c:v>#N/A</c:v>
                </c:pt>
              </c:numCache>
            </c:numRef>
          </c:val>
          <c:smooth val="0"/>
          <c:extLst xmlns:c16r2="http://schemas.microsoft.com/office/drawing/2015/06/chart">
            <c:ext xmlns:c16="http://schemas.microsoft.com/office/drawing/2014/chart" uri="{C3380CC4-5D6E-409C-BE32-E72D297353CC}">
              <c16:uniqueId val="{00000008-B907-4888-9790-F459FC8BBD97}"/>
            </c:ext>
          </c:extLst>
        </c:ser>
        <c:dLbls>
          <c:showLegendKey val="0"/>
          <c:showVal val="0"/>
          <c:showCatName val="0"/>
          <c:showSerName val="0"/>
          <c:showPercent val="0"/>
          <c:showBubbleSize val="0"/>
        </c:dLbls>
        <c:marker val="1"/>
        <c:smooth val="0"/>
        <c:axId val="317010648"/>
        <c:axId val="317011040"/>
      </c:lineChart>
      <c:catAx>
        <c:axId val="31701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011040"/>
        <c:crosses val="autoZero"/>
        <c:auto val="1"/>
        <c:lblAlgn val="ctr"/>
        <c:lblOffset val="100"/>
        <c:tickLblSkip val="1"/>
        <c:tickMarkSkip val="1"/>
        <c:noMultiLvlLbl val="0"/>
      </c:catAx>
      <c:valAx>
        <c:axId val="3170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01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15201</c:v>
                </c:pt>
                <c:pt idx="5">
                  <c:v>14940</c:v>
                </c:pt>
                <c:pt idx="8">
                  <c:v>14978</c:v>
                </c:pt>
                <c:pt idx="11">
                  <c:v>14541</c:v>
                </c:pt>
                <c:pt idx="14">
                  <c:v>14282</c:v>
                </c:pt>
              </c:numCache>
            </c:numRef>
          </c:val>
          <c:extLst xmlns:c16r2="http://schemas.microsoft.com/office/drawing/2015/06/chart">
            <c:ext xmlns:c16="http://schemas.microsoft.com/office/drawing/2014/chart" uri="{C3380CC4-5D6E-409C-BE32-E72D297353CC}">
              <c16:uniqueId val="{00000000-739D-40AF-80CA-636BAC7D46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125</c:v>
                </c:pt>
                <c:pt idx="5">
                  <c:v>115</c:v>
                </c:pt>
                <c:pt idx="8">
                  <c:v>100</c:v>
                </c:pt>
                <c:pt idx="11">
                  <c:v>85</c:v>
                </c:pt>
                <c:pt idx="14">
                  <c:v>70</c:v>
                </c:pt>
              </c:numCache>
            </c:numRef>
          </c:val>
          <c:extLst xmlns:c16r2="http://schemas.microsoft.com/office/drawing/2015/06/chart">
            <c:ext xmlns:c16="http://schemas.microsoft.com/office/drawing/2014/chart" uri="{C3380CC4-5D6E-409C-BE32-E72D297353CC}">
              <c16:uniqueId val="{00000001-739D-40AF-80CA-636BAC7D46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5385</c:v>
                </c:pt>
                <c:pt idx="5">
                  <c:v>5622</c:v>
                </c:pt>
                <c:pt idx="8">
                  <c:v>5886</c:v>
                </c:pt>
                <c:pt idx="11">
                  <c:v>6371</c:v>
                </c:pt>
                <c:pt idx="14">
                  <c:v>6331</c:v>
                </c:pt>
              </c:numCache>
            </c:numRef>
          </c:val>
          <c:extLst xmlns:c16r2="http://schemas.microsoft.com/office/drawing/2015/06/chart">
            <c:ext xmlns:c16="http://schemas.microsoft.com/office/drawing/2014/chart" uri="{C3380CC4-5D6E-409C-BE32-E72D297353CC}">
              <c16:uniqueId val="{00000002-739D-40AF-80CA-636BAC7D46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9D-40AF-80CA-636BAC7D46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9D-40AF-80CA-636BAC7D46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9D-40AF-80CA-636BAC7D46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2359</c:v>
                </c:pt>
                <c:pt idx="3">
                  <c:v>2325</c:v>
                </c:pt>
                <c:pt idx="6">
                  <c:v>2174</c:v>
                </c:pt>
                <c:pt idx="9">
                  <c:v>2374</c:v>
                </c:pt>
                <c:pt idx="12">
                  <c:v>2279</c:v>
                </c:pt>
              </c:numCache>
            </c:numRef>
          </c:val>
          <c:extLst xmlns:c16r2="http://schemas.microsoft.com/office/drawing/2015/06/chart">
            <c:ext xmlns:c16="http://schemas.microsoft.com/office/drawing/2014/chart" uri="{C3380CC4-5D6E-409C-BE32-E72D297353CC}">
              <c16:uniqueId val="{00000006-739D-40AF-80CA-636BAC7D46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755</c:v>
                </c:pt>
                <c:pt idx="3">
                  <c:v>770</c:v>
                </c:pt>
                <c:pt idx="6">
                  <c:v>572</c:v>
                </c:pt>
                <c:pt idx="9">
                  <c:v>459</c:v>
                </c:pt>
                <c:pt idx="12">
                  <c:v>385</c:v>
                </c:pt>
              </c:numCache>
            </c:numRef>
          </c:val>
          <c:extLst xmlns:c16r2="http://schemas.microsoft.com/office/drawing/2015/06/chart">
            <c:ext xmlns:c16="http://schemas.microsoft.com/office/drawing/2014/chart" uri="{C3380CC4-5D6E-409C-BE32-E72D297353CC}">
              <c16:uniqueId val="{00000007-739D-40AF-80CA-636BAC7D46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4623</c:v>
                </c:pt>
                <c:pt idx="3">
                  <c:v>4564</c:v>
                </c:pt>
                <c:pt idx="6">
                  <c:v>4478</c:v>
                </c:pt>
                <c:pt idx="9">
                  <c:v>4396</c:v>
                </c:pt>
                <c:pt idx="12">
                  <c:v>4489</c:v>
                </c:pt>
              </c:numCache>
            </c:numRef>
          </c:val>
          <c:extLst xmlns:c16r2="http://schemas.microsoft.com/office/drawing/2015/06/chart">
            <c:ext xmlns:c16="http://schemas.microsoft.com/office/drawing/2014/chart" uri="{C3380CC4-5D6E-409C-BE32-E72D297353CC}">
              <c16:uniqueId val="{00000008-739D-40AF-80CA-636BAC7D46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1337</c:v>
                </c:pt>
                <c:pt idx="3">
                  <c:v>1100</c:v>
                </c:pt>
                <c:pt idx="6">
                  <c:v>885</c:v>
                </c:pt>
                <c:pt idx="9">
                  <c:v>711</c:v>
                </c:pt>
                <c:pt idx="12">
                  <c:v>539</c:v>
                </c:pt>
              </c:numCache>
            </c:numRef>
          </c:val>
          <c:extLst xmlns:c16r2="http://schemas.microsoft.com/office/drawing/2015/06/chart">
            <c:ext xmlns:c16="http://schemas.microsoft.com/office/drawing/2014/chart" uri="{C3380CC4-5D6E-409C-BE32-E72D297353CC}">
              <c16:uniqueId val="{00000009-739D-40AF-80CA-636BAC7D46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16135</c:v>
                </c:pt>
                <c:pt idx="3">
                  <c:v>16243</c:v>
                </c:pt>
                <c:pt idx="6">
                  <c:v>15215</c:v>
                </c:pt>
                <c:pt idx="9">
                  <c:v>14608</c:v>
                </c:pt>
                <c:pt idx="12">
                  <c:v>15561</c:v>
                </c:pt>
              </c:numCache>
            </c:numRef>
          </c:val>
          <c:extLst xmlns:c16r2="http://schemas.microsoft.com/office/drawing/2015/06/chart">
            <c:ext xmlns:c16="http://schemas.microsoft.com/office/drawing/2014/chart" uri="{C3380CC4-5D6E-409C-BE32-E72D297353CC}">
              <c16:uniqueId val="{0000000A-739D-40AF-80CA-636BAC7D4663}"/>
            </c:ext>
          </c:extLst>
        </c:ser>
        <c:dLbls>
          <c:showLegendKey val="0"/>
          <c:showVal val="0"/>
          <c:showCatName val="0"/>
          <c:showSerName val="0"/>
          <c:showPercent val="0"/>
          <c:showBubbleSize val="0"/>
        </c:dLbls>
        <c:gapWidth val="100"/>
        <c:overlap val="100"/>
        <c:axId val="248134080"/>
        <c:axId val="24813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4498</c:v>
                </c:pt>
                <c:pt idx="2">
                  <c:v>#N/A</c:v>
                </c:pt>
                <c:pt idx="3">
                  <c:v>#N/A</c:v>
                </c:pt>
                <c:pt idx="4">
                  <c:v>4326</c:v>
                </c:pt>
                <c:pt idx="5">
                  <c:v>#N/A</c:v>
                </c:pt>
                <c:pt idx="6">
                  <c:v>#N/A</c:v>
                </c:pt>
                <c:pt idx="7">
                  <c:v>2360</c:v>
                </c:pt>
                <c:pt idx="8">
                  <c:v>#N/A</c:v>
                </c:pt>
                <c:pt idx="9">
                  <c:v>#N/A</c:v>
                </c:pt>
                <c:pt idx="10">
                  <c:v>1551</c:v>
                </c:pt>
                <c:pt idx="11">
                  <c:v>#N/A</c:v>
                </c:pt>
                <c:pt idx="12">
                  <c:v>#N/A</c:v>
                </c:pt>
                <c:pt idx="13">
                  <c:v>2571</c:v>
                </c:pt>
                <c:pt idx="14">
                  <c:v>#N/A</c:v>
                </c:pt>
              </c:numCache>
            </c:numRef>
          </c:val>
          <c:smooth val="0"/>
          <c:extLst xmlns:c16r2="http://schemas.microsoft.com/office/drawing/2015/06/chart">
            <c:ext xmlns:c16="http://schemas.microsoft.com/office/drawing/2014/chart" uri="{C3380CC4-5D6E-409C-BE32-E72D297353CC}">
              <c16:uniqueId val="{0000000B-739D-40AF-80CA-636BAC7D4663}"/>
            </c:ext>
          </c:extLst>
        </c:ser>
        <c:dLbls>
          <c:showLegendKey val="0"/>
          <c:showVal val="0"/>
          <c:showCatName val="0"/>
          <c:showSerName val="0"/>
          <c:showPercent val="0"/>
          <c:showBubbleSize val="0"/>
        </c:dLbls>
        <c:marker val="1"/>
        <c:smooth val="0"/>
        <c:axId val="248134080"/>
        <c:axId val="248134472"/>
      </c:lineChart>
      <c:catAx>
        <c:axId val="2481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134472"/>
        <c:crosses val="autoZero"/>
        <c:auto val="1"/>
        <c:lblAlgn val="ctr"/>
        <c:lblOffset val="100"/>
        <c:tickLblSkip val="1"/>
        <c:tickMarkSkip val="1"/>
        <c:noMultiLvlLbl val="0"/>
      </c:catAx>
      <c:valAx>
        <c:axId val="24813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2534</c:v>
                </c:pt>
                <c:pt idx="1">
                  <c:v>2738</c:v>
                </c:pt>
                <c:pt idx="2">
                  <c:v>2728</c:v>
                </c:pt>
              </c:numCache>
            </c:numRef>
          </c:val>
          <c:extLst xmlns:c16r2="http://schemas.microsoft.com/office/drawing/2015/06/chart">
            <c:ext xmlns:c16="http://schemas.microsoft.com/office/drawing/2014/chart" uri="{C3380CC4-5D6E-409C-BE32-E72D297353CC}">
              <c16:uniqueId val="{00000000-1835-4227-8A9A-E2021A5E12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601</c:v>
                </c:pt>
                <c:pt idx="1">
                  <c:v>602</c:v>
                </c:pt>
                <c:pt idx="2">
                  <c:v>483</c:v>
                </c:pt>
              </c:numCache>
            </c:numRef>
          </c:val>
          <c:extLst xmlns:c16r2="http://schemas.microsoft.com/office/drawing/2015/06/chart">
            <c:ext xmlns:c16="http://schemas.microsoft.com/office/drawing/2014/chart" uri="{C3380CC4-5D6E-409C-BE32-E72D297353CC}">
              <c16:uniqueId val="{00000001-1835-4227-8A9A-E2021A5E12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2370</c:v>
                </c:pt>
                <c:pt idx="1">
                  <c:v>2649</c:v>
                </c:pt>
                <c:pt idx="2">
                  <c:v>2737</c:v>
                </c:pt>
              </c:numCache>
            </c:numRef>
          </c:val>
          <c:extLst xmlns:c16r2="http://schemas.microsoft.com/office/drawing/2015/06/chart">
            <c:ext xmlns:c16="http://schemas.microsoft.com/office/drawing/2014/chart" uri="{C3380CC4-5D6E-409C-BE32-E72D297353CC}">
              <c16:uniqueId val="{00000002-1835-4227-8A9A-E2021A5E127B}"/>
            </c:ext>
          </c:extLst>
        </c:ser>
        <c:dLbls>
          <c:showLegendKey val="0"/>
          <c:showVal val="0"/>
          <c:showCatName val="0"/>
          <c:showSerName val="0"/>
          <c:showPercent val="0"/>
          <c:showBubbleSize val="0"/>
        </c:dLbls>
        <c:gapWidth val="120"/>
        <c:overlap val="100"/>
        <c:axId val="248135648"/>
        <c:axId val="248136040"/>
      </c:barChart>
      <c:catAx>
        <c:axId val="2481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136040"/>
        <c:crosses val="autoZero"/>
        <c:auto val="1"/>
        <c:lblAlgn val="ctr"/>
        <c:lblOffset val="100"/>
        <c:tickLblSkip val="1"/>
        <c:tickMarkSkip val="1"/>
        <c:noMultiLvlLbl val="0"/>
      </c:catAx>
      <c:valAx>
        <c:axId val="248136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1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54-4CC9-B28E-AD635B65C0EE}"/>
                </c:ext>
                <c:ext xmlns:c15="http://schemas.microsoft.com/office/drawing/2012/chart" uri="{CE6537A1-D6FC-4f65-9D91-7224C49458BB}">
                  <c15:dlblFieldTable>
                    <c15:dlblFTEntry>
                      <c15:txfldGUID>{07B24090-9B77-4E80-A32B-5930A5B7DA14}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54-4CC9-B28E-AD635B65C0EE}"/>
                </c:ext>
                <c:ext xmlns:c15="http://schemas.microsoft.com/office/drawing/2012/chart" uri="{CE6537A1-D6FC-4f65-9D91-7224C49458BB}">
                  <c15:dlblFieldTable>
                    <c15:dlblFTEntry>
                      <c15:txfldGUID>{9EF366D8-AB49-4F46-A698-F5EE1E6D474D}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54-4CC9-B28E-AD635B65C0EE}"/>
                </c:ext>
                <c:ext xmlns:c15="http://schemas.microsoft.com/office/drawing/2012/chart" uri="{CE6537A1-D6FC-4f65-9D91-7224C49458BB}">
                  <c15:dlblFieldTable>
                    <c15:dlblFTEntry>
                      <c15:txfldGUID>{7625E423-9814-4C17-BC9C-B7B526CE95D4}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54-4CC9-B28E-AD635B65C0EE}"/>
                </c:ext>
                <c:ext xmlns:c15="http://schemas.microsoft.com/office/drawing/2012/chart" uri="{CE6537A1-D6FC-4f65-9D91-7224C49458BB}">
                  <c15:dlblFieldTable>
                    <c15:dlblFTEntry>
                      <c15:txfldGUID>{D84757A7-20AD-4F0B-AF32-0B60B26C1DB3}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54-4CC9-B28E-AD635B65C0EE}"/>
                </c:ext>
                <c:ext xmlns:c15="http://schemas.microsoft.com/office/drawing/2012/chart" uri="{CE6537A1-D6FC-4f65-9D91-7224C49458BB}">
                  <c15:dlblFieldTable>
                    <c15:dlblFTEntry>
                      <c15:txfldGUID>{4D593FF2-99EA-4AA6-9D02-0950202C49AA}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54-4CC9-B28E-AD635B65C0EE}"/>
                </c:ext>
                <c:ext xmlns:c15="http://schemas.microsoft.com/office/drawing/2012/chart" uri="{CE6537A1-D6FC-4f65-9D91-7224C49458BB}">
                  <c15:dlblFieldTable>
                    <c15:dlblFTEntry>
                      <c15:txfldGUID>{48A3B3B1-4BA6-49E9-B897-9AC4B2855818}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54-4CC9-B28E-AD635B65C0EE}"/>
                </c:ext>
                <c:ext xmlns:c15="http://schemas.microsoft.com/office/drawing/2012/chart" uri="{CE6537A1-D6FC-4f65-9D91-7224C49458BB}">
                  <c15:dlblFieldTable>
                    <c15:dlblFTEntry>
                      <c15:txfldGUID>{F1CCAA66-4024-456B-BBA8-1E9945EAC7E5}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54-4CC9-B28E-AD635B65C0EE}"/>
                </c:ext>
                <c:ext xmlns:c15="http://schemas.microsoft.com/office/drawing/2012/chart" uri="{CE6537A1-D6FC-4f65-9D91-7224C49458BB}">
                  <c15:layout/>
                  <c15:dlblFieldTable>
                    <c15:dlblFTEntry>
                      <c15:txfldGUID>{764B5A04-8294-4E05-A5F2-81DB80BE91EE}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54-4CC9-B28E-AD635B65C0EE}"/>
                </c:ext>
                <c:ext xmlns:c15="http://schemas.microsoft.com/office/drawing/2012/chart" uri="{CE6537A1-D6FC-4f65-9D91-7224C49458BB}">
                  <c15:dlblFieldTable>
                    <c15:dlblFTEntry>
                      <c15:txfldGUID>{1F34DA63-AB3F-40AF-ABC5-B43963E1B21E}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52.7</c:v>
                </c:pt>
              </c:numCache>
            </c:numRef>
          </c:xVal>
          <c:yVal>
            <c:numRef>
              <c:f>公会計指標分析・財政指標組合せ分析表!$BP$51:$DC$51</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09-F154-4CC9-B28E-AD635B65C0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54-4CC9-B28E-AD635B65C0EE}"/>
                </c:ext>
                <c:ext xmlns:c15="http://schemas.microsoft.com/office/drawing/2012/chart" uri="{CE6537A1-D6FC-4f65-9D91-7224C49458BB}">
                  <c15:dlblFieldTable>
                    <c15:dlblFTEntry>
                      <c15:txfldGUID>{A76995E0-E457-4345-94D5-8C9EC3C976CA}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54-4CC9-B28E-AD635B65C0EE}"/>
                </c:ext>
                <c:ext xmlns:c15="http://schemas.microsoft.com/office/drawing/2012/chart" uri="{CE6537A1-D6FC-4f65-9D91-7224C49458BB}">
                  <c15:dlblFieldTable>
                    <c15:dlblFTEntry>
                      <c15:txfldGUID>{2CEE7324-46A7-42E0-8267-A927046CB0C6}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54-4CC9-B28E-AD635B65C0EE}"/>
                </c:ext>
                <c:ext xmlns:c15="http://schemas.microsoft.com/office/drawing/2012/chart" uri="{CE6537A1-D6FC-4f65-9D91-7224C49458BB}">
                  <c15:dlblFieldTable>
                    <c15:dlblFTEntry>
                      <c15:txfldGUID>{C63CD52F-6C16-4DBA-8AA4-A639E3BAA97B}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54-4CC9-B28E-AD635B65C0EE}"/>
                </c:ext>
                <c:ext xmlns:c15="http://schemas.microsoft.com/office/drawing/2012/chart" uri="{CE6537A1-D6FC-4f65-9D91-7224C49458BB}">
                  <c15:dlblFieldTable>
                    <c15:dlblFTEntry>
                      <c15:txfldGUID>{95C3D2A3-E750-4811-B214-26A1B00F18C9}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54-4CC9-B28E-AD635B65C0EE}"/>
                </c:ext>
                <c:ext xmlns:c15="http://schemas.microsoft.com/office/drawing/2012/chart" uri="{CE6537A1-D6FC-4f65-9D91-7224C49458BB}">
                  <c15:dlblFieldTable>
                    <c15:dlblFTEntry>
                      <c15:txfldGUID>{33D88A20-EDB2-44AA-AAAD-9A5AE54DA248}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54-4CC9-B28E-AD635B65C0EE}"/>
                </c:ext>
                <c:ext xmlns:c15="http://schemas.microsoft.com/office/drawing/2012/chart" uri="{CE6537A1-D6FC-4f65-9D91-7224C49458BB}">
                  <c15:dlblFieldTable>
                    <c15:dlblFTEntry>
                      <c15:txfldGUID>{1C16FE62-DA4C-4486-8F3F-FAE6ACF38ED1}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54-4CC9-B28E-AD635B65C0EE}"/>
                </c:ext>
                <c:ext xmlns:c15="http://schemas.microsoft.com/office/drawing/2012/chart" uri="{CE6537A1-D6FC-4f65-9D91-7224C49458BB}">
                  <c15:dlblFieldTable>
                    <c15:dlblFTEntry>
                      <c15:txfldGUID>{F81F088D-56A7-4A15-A23D-F00CE6CAA444}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54-4CC9-B28E-AD635B65C0EE}"/>
                </c:ext>
                <c:ext xmlns:c15="http://schemas.microsoft.com/office/drawing/2012/chart" uri="{CE6537A1-D6FC-4f65-9D91-7224C49458BB}">
                  <c15:layout/>
                  <c15:dlblFieldTable>
                    <c15:dlblFTEntry>
                      <c15:txfldGUID>{4CF86021-9C7C-483C-8E42-DBCD4F4F31F2}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54-4CC9-B28E-AD635B65C0EE}"/>
                </c:ext>
                <c:ext xmlns:c15="http://schemas.microsoft.com/office/drawing/2012/chart" uri="{CE6537A1-D6FC-4f65-9D91-7224C49458BB}">
                  <c15:dlblFieldTable>
                    <c15:dlblFTEntry>
                      <c15:txfldGUID>{F27867D7-00F6-43B5-8420-72F6B6FBACC0}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F154-4CC9-B28E-AD635B65C0EE}"/>
            </c:ext>
          </c:extLst>
        </c:ser>
        <c:dLbls>
          <c:showLegendKey val="0"/>
          <c:showVal val="1"/>
          <c:showCatName val="0"/>
          <c:showSerName val="0"/>
          <c:showPercent val="0"/>
          <c:showBubbleSize val="0"/>
        </c:dLbls>
        <c:axId val="248133688"/>
        <c:axId val="248137216"/>
      </c:scatterChart>
      <c:valAx>
        <c:axId val="248133688"/>
        <c:scaling>
          <c:orientation val="minMax"/>
          <c:max val="58.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137216"/>
        <c:crosses val="autoZero"/>
        <c:crossBetween val="midCat"/>
      </c:valAx>
      <c:valAx>
        <c:axId val="248137216"/>
        <c:scaling>
          <c:orientation val="minMax"/>
          <c:max val="6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133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5D-4670-86EC-DC13362FF332}"/>
                </c:ext>
                <c:ext xmlns:c15="http://schemas.microsoft.com/office/drawing/2012/chart" uri="{CE6537A1-D6FC-4f65-9D91-7224C49458BB}">
                  <c15:layout/>
                  <c15:dlblFieldTable>
                    <c15:dlblFTEntry>
                      <c15:txfldGUID>{036F81BD-3076-4EE4-AA38-1456DCD13D1F}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5D-4670-86EC-DC13362FF332}"/>
                </c:ext>
                <c:ext xmlns:c15="http://schemas.microsoft.com/office/drawing/2012/chart" uri="{CE6537A1-D6FC-4f65-9D91-7224C49458BB}">
                  <c15:dlblFieldTable>
                    <c15:dlblFTEntry>
                      <c15:txfldGUID>{0E80798B-AFA6-48F5-94D5-D83FFB8A3BDA}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5D-4670-86EC-DC13362FF332}"/>
                </c:ext>
                <c:ext xmlns:c15="http://schemas.microsoft.com/office/drawing/2012/chart" uri="{CE6537A1-D6FC-4f65-9D91-7224C49458BB}">
                  <c15:dlblFieldTable>
                    <c15:dlblFTEntry>
                      <c15:txfldGUID>{EFA01553-5D28-46C8-BCB6-CE273C030A78}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5D-4670-86EC-DC13362FF332}"/>
                </c:ext>
                <c:ext xmlns:c15="http://schemas.microsoft.com/office/drawing/2012/chart" uri="{CE6537A1-D6FC-4f65-9D91-7224C49458BB}">
                  <c15:dlblFieldTable>
                    <c15:dlblFTEntry>
                      <c15:txfldGUID>{EFADC3F0-2A23-44C0-9483-D56B0A0114D7}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5D-4670-86EC-DC13362FF332}"/>
                </c:ext>
                <c:ext xmlns:c15="http://schemas.microsoft.com/office/drawing/2012/chart" uri="{CE6537A1-D6FC-4f65-9D91-7224C49458BB}">
                  <c15:dlblFieldTable>
                    <c15:dlblFTEntry>
                      <c15:txfldGUID>{70CA995D-3C49-4845-968D-BF524DB7C590}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5D-4670-86EC-DC13362FF332}"/>
                </c:ext>
                <c:ext xmlns:c15="http://schemas.microsoft.com/office/drawing/2012/chart" uri="{CE6537A1-D6FC-4f65-9D91-7224C49458BB}">
                  <c15:layout/>
                  <c15:dlblFieldTable>
                    <c15:dlblFTEntry>
                      <c15:txfldGUID>{73BC18DE-D8DF-4EBC-925B-B78615EF8E43}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5D-4670-86EC-DC13362FF332}"/>
                </c:ext>
                <c:ext xmlns:c15="http://schemas.microsoft.com/office/drawing/2012/chart" uri="{CE6537A1-D6FC-4f65-9D91-7224C49458BB}">
                  <c15:layout/>
                  <c15:dlblFieldTable>
                    <c15:dlblFTEntry>
                      <c15:txfldGUID>{207AF8C3-801F-4FE4-BA5C-F01D756A619E}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5D-4670-86EC-DC13362FF332}"/>
                </c:ext>
                <c:ext xmlns:c15="http://schemas.microsoft.com/office/drawing/2012/chart" uri="{CE6537A1-D6FC-4f65-9D91-7224C49458BB}">
                  <c15:layout/>
                  <c15:dlblFieldTable>
                    <c15:dlblFTEntry>
                      <c15:txfldGUID>{FAEEA7D5-DD91-4979-BE57-9F5B61B42EA8}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5D-4670-86EC-DC13362FF332}"/>
                </c:ext>
                <c:ext xmlns:c15="http://schemas.microsoft.com/office/drawing/2012/chart" uri="{CE6537A1-D6FC-4f65-9D91-7224C49458BB}">
                  <c15:layout/>
                  <c15:dlblFieldTable>
                    <c15:dlblFTEntry>
                      <c15:txfldGUID>{9D6AB954-A130-4D2D-8117-97B2EDC507C6}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13.9</c:v>
                </c:pt>
                <c:pt idx="16">
                  <c:v>13.5</c:v>
                </c:pt>
                <c:pt idx="24">
                  <c:v>12.5</c:v>
                </c:pt>
                <c:pt idx="32">
                  <c:v>11.3</c:v>
                </c:pt>
              </c:numCache>
            </c:numRef>
          </c:xVal>
          <c:yVal>
            <c:numRef>
              <c:f>公会計指標分析・財政指標組合せ分析表!$BP$73:$DC$73</c:f>
              <c:numCache>
                <c:formatCode>#,##0.0;"▲ "#,##0.0</c:formatCode>
                <c:ptCount val="40"/>
                <c:pt idx="0">
                  <c:v>60</c:v>
                </c:pt>
                <c:pt idx="8">
                  <c:v>59.9</c:v>
                </c:pt>
                <c:pt idx="16">
                  <c:v>31.4</c:v>
                </c:pt>
                <c:pt idx="24">
                  <c:v>21</c:v>
                </c:pt>
                <c:pt idx="32">
                  <c:v>35.299999999999997</c:v>
                </c:pt>
              </c:numCache>
            </c:numRef>
          </c:yVal>
          <c:smooth val="0"/>
          <c:extLst xmlns:c16r2="http://schemas.microsoft.com/office/drawing/2015/06/chart">
            <c:ext xmlns:c16="http://schemas.microsoft.com/office/drawing/2014/chart" uri="{C3380CC4-5D6E-409C-BE32-E72D297353CC}">
              <c16:uniqueId val="{00000009-545D-4670-86EC-DC13362FF3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5D-4670-86EC-DC13362FF332}"/>
                </c:ext>
                <c:ext xmlns:c15="http://schemas.microsoft.com/office/drawing/2012/chart" uri="{CE6537A1-D6FC-4f65-9D91-7224C49458BB}">
                  <c15:layout/>
                  <c15:dlblFieldTable>
                    <c15:dlblFTEntry>
                      <c15:txfldGUID>{5CE1F0A6-11BB-4C55-A951-6FF85C894C8E}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5D-4670-86EC-DC13362FF332}"/>
                </c:ext>
                <c:ext xmlns:c15="http://schemas.microsoft.com/office/drawing/2012/chart" uri="{CE6537A1-D6FC-4f65-9D91-7224C49458BB}">
                  <c15:dlblFieldTable>
                    <c15:dlblFTEntry>
                      <c15:txfldGUID>{5D6C6175-1ADC-4376-A582-177D4E138185}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5D-4670-86EC-DC13362FF332}"/>
                </c:ext>
                <c:ext xmlns:c15="http://schemas.microsoft.com/office/drawing/2012/chart" uri="{CE6537A1-D6FC-4f65-9D91-7224C49458BB}">
                  <c15:dlblFieldTable>
                    <c15:dlblFTEntry>
                      <c15:txfldGUID>{2C7AE0FB-69FD-4A12-B850-E2C1BEB66847}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5D-4670-86EC-DC13362FF332}"/>
                </c:ext>
                <c:ext xmlns:c15="http://schemas.microsoft.com/office/drawing/2012/chart" uri="{CE6537A1-D6FC-4f65-9D91-7224C49458BB}">
                  <c15:dlblFieldTable>
                    <c15:dlblFTEntry>
                      <c15:txfldGUID>{C347EFCD-F1BF-44DF-AF92-92BC72FEA9F2}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5D-4670-86EC-DC13362FF332}"/>
                </c:ext>
                <c:ext xmlns:c15="http://schemas.microsoft.com/office/drawing/2012/chart" uri="{CE6537A1-D6FC-4f65-9D91-7224C49458BB}">
                  <c15:dlblFieldTable>
                    <c15:dlblFTEntry>
                      <c15:txfldGUID>{4F33DA97-0F35-4745-971E-8544DF1B56FA}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5D-4670-86EC-DC13362FF332}"/>
                </c:ext>
                <c:ext xmlns:c15="http://schemas.microsoft.com/office/drawing/2012/chart" uri="{CE6537A1-D6FC-4f65-9D91-7224C49458BB}">
                  <c15:layout/>
                  <c15:dlblFieldTable>
                    <c15:dlblFTEntry>
                      <c15:txfldGUID>{DF6ADB28-F281-4455-95B3-9A70488BFF96}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5D-4670-86EC-DC13362FF332}"/>
                </c:ext>
                <c:ext xmlns:c15="http://schemas.microsoft.com/office/drawing/2012/chart" uri="{CE6537A1-D6FC-4f65-9D91-7224C49458BB}">
                  <c15:layout/>
                  <c15:dlblFieldTable>
                    <c15:dlblFTEntry>
                      <c15:txfldGUID>{17157B29-5782-4E99-8EFB-01ABEBFFA26A}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5D-4670-86EC-DC13362FF332}"/>
                </c:ext>
                <c:ext xmlns:c15="http://schemas.microsoft.com/office/drawing/2012/chart" uri="{CE6537A1-D6FC-4f65-9D91-7224C49458BB}">
                  <c15:layout/>
                  <c15:dlblFieldTable>
                    <c15:dlblFTEntry>
                      <c15:txfldGUID>{8A4A2F13-BD13-44CF-9DA6-F6783AF2DC3C}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5D-4670-86EC-DC13362FF332}"/>
                </c:ext>
                <c:ext xmlns:c15="http://schemas.microsoft.com/office/drawing/2012/chart" uri="{CE6537A1-D6FC-4f65-9D91-7224C49458BB}">
                  <c15:layout/>
                  <c15:dlblFieldTable>
                    <c15:dlblFTEntry>
                      <c15:txfldGUID>{37653593-04FE-4079-A341-EFDCA6154112}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45D-4670-86EC-DC13362FF332}"/>
            </c:ext>
          </c:extLst>
        </c:ser>
        <c:dLbls>
          <c:showLegendKey val="0"/>
          <c:showVal val="1"/>
          <c:showCatName val="0"/>
          <c:showSerName val="0"/>
          <c:showPercent val="0"/>
          <c:showBubbleSize val="0"/>
        </c:dLbls>
        <c:axId val="317012216"/>
        <c:axId val="317011432"/>
      </c:scatterChart>
      <c:valAx>
        <c:axId val="317012216"/>
        <c:scaling>
          <c:orientation val="minMax"/>
          <c:max val="14.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011432"/>
        <c:crosses val="autoZero"/>
        <c:crossBetween val="midCat"/>
      </c:valAx>
      <c:valAx>
        <c:axId val="317011432"/>
        <c:scaling>
          <c:orientation val="minMax"/>
          <c:max val="7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012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年度において、地方債の繰上償還を</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百万円行った。元利償還金は</a:t>
          </a:r>
          <a:r>
            <a:rPr kumimoji="1" lang="ja-JP" altLang="en-US" sz="1100">
              <a:solidFill>
                <a:schemeClr val="dk1"/>
              </a:solidFill>
              <a:effectLst/>
              <a:latin typeface="+mn-lt"/>
              <a:ea typeface="+mn-ea"/>
              <a:cs typeface="+mn-cs"/>
            </a:rPr>
            <a:t>繰上償還額も含め、</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2,051</a:t>
          </a:r>
          <a:r>
            <a:rPr kumimoji="1" lang="ja-JP" altLang="ja-JP" sz="1100">
              <a:solidFill>
                <a:schemeClr val="dk1"/>
              </a:solidFill>
              <a:effectLst/>
              <a:latin typeface="+mn-lt"/>
              <a:ea typeface="+mn-ea"/>
              <a:cs typeface="+mn-cs"/>
            </a:rPr>
            <a:t>百万円となった。平成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年度以降の元利償還金は、減少傾向にあったが、平成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年度以降においては、神埼市憩いの家改築事業や神埼市中央公民館改修事業等の大型事業の完了に伴う地方債の借り入れの影響もあり前年度と比較して増</a:t>
          </a:r>
          <a:r>
            <a:rPr kumimoji="1" lang="ja-JP" altLang="en-US" sz="1100">
              <a:solidFill>
                <a:schemeClr val="dk1"/>
              </a:solidFill>
              <a:effectLst/>
              <a:latin typeface="+mn-lt"/>
              <a:ea typeface="+mn-ea"/>
              <a:cs typeface="+mn-cs"/>
            </a:rPr>
            <a:t>で推移して</a:t>
          </a:r>
          <a:r>
            <a:rPr kumimoji="1" lang="ja-JP" altLang="ja-JP" sz="1100">
              <a:solidFill>
                <a:schemeClr val="dk1"/>
              </a:solidFill>
              <a:effectLst/>
              <a:latin typeface="+mn-lt"/>
              <a:ea typeface="+mn-ea"/>
              <a:cs typeface="+mn-cs"/>
            </a:rPr>
            <a:t>いた。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繰上償還額の減、平成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年度償還完了分の臨時地方道整備事業債等の影響により、前年度と比べ減少に転じた。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年度借入の合併特例事業債の元金償還開始等により、再び前年度と比べ増加した。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a:t>
          </a:r>
          <a:r>
            <a:rPr kumimoji="1" lang="ja-JP" altLang="en-US" sz="1100">
              <a:solidFill>
                <a:schemeClr val="dk1"/>
              </a:solidFill>
              <a:effectLst/>
              <a:latin typeface="+mn-lt"/>
              <a:ea typeface="+mn-ea"/>
              <a:cs typeface="+mn-cs"/>
            </a:rPr>
            <a:t>新庁舎建設事業などの大型事業の進捗により合併特例事業債等の借入額も増加傾向にあり、今後も公債費は増加傾向となる見込みである。償還期間等を考慮し、平準化するなど</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後年度における</a:t>
          </a:r>
          <a:r>
            <a:rPr kumimoji="1" lang="ja-JP" altLang="ja-JP" sz="1100">
              <a:solidFill>
                <a:schemeClr val="dk1"/>
              </a:solidFill>
              <a:effectLst/>
              <a:latin typeface="+mn-lt"/>
              <a:ea typeface="+mn-ea"/>
              <a:cs typeface="+mn-cs"/>
            </a:rPr>
            <a:t>公債費負担の軽減を図っていく。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将来負担額については、債務負担行為に基づく支出予定額は年々減少し、平成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539</a:t>
          </a:r>
          <a:r>
            <a:rPr kumimoji="1" lang="ja-JP" altLang="ja-JP" sz="1100">
              <a:solidFill>
                <a:schemeClr val="dk1"/>
              </a:solidFill>
              <a:effectLst/>
              <a:latin typeface="+mn-lt"/>
              <a:ea typeface="+mn-ea"/>
              <a:cs typeface="+mn-cs"/>
            </a:rPr>
            <a:t>百万円となり前年度と比較して</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百万円の減となっ</a:t>
          </a:r>
          <a:r>
            <a:rPr kumimoji="1" lang="ja-JP" altLang="en-US" sz="1100">
              <a:solidFill>
                <a:schemeClr val="dk1"/>
              </a:solidFill>
              <a:effectLst/>
              <a:latin typeface="+mn-lt"/>
              <a:ea typeface="+mn-ea"/>
              <a:cs typeface="+mn-cs"/>
            </a:rPr>
            <a:t>た。しかし、地方債の現在高が、合併特例事業債の</a:t>
          </a:r>
          <a:r>
            <a:rPr kumimoji="1" lang="en-US" altLang="ja-JP" sz="1100">
              <a:solidFill>
                <a:schemeClr val="dk1"/>
              </a:solidFill>
              <a:effectLst/>
              <a:latin typeface="+mn-lt"/>
              <a:ea typeface="+mn-ea"/>
              <a:cs typeface="+mn-cs"/>
            </a:rPr>
            <a:t>1,336</a:t>
          </a:r>
          <a:r>
            <a:rPr kumimoji="1" lang="ja-JP" altLang="en-US" sz="1100">
              <a:solidFill>
                <a:schemeClr val="dk1"/>
              </a:solidFill>
              <a:effectLst/>
              <a:latin typeface="+mn-lt"/>
              <a:ea typeface="+mn-ea"/>
              <a:cs typeface="+mn-cs"/>
            </a:rPr>
            <a:t>百万円増などにより、平成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15,561</a:t>
          </a:r>
          <a:r>
            <a:rPr kumimoji="1" lang="ja-JP" altLang="en-US" sz="1100">
              <a:solidFill>
                <a:schemeClr val="dk1"/>
              </a:solidFill>
              <a:effectLst/>
              <a:latin typeface="+mn-lt"/>
              <a:ea typeface="+mn-ea"/>
              <a:cs typeface="+mn-cs"/>
            </a:rPr>
            <a:t>百万円となり前年度と比較して</a:t>
          </a:r>
          <a:r>
            <a:rPr kumimoji="1" lang="en-US" altLang="ja-JP" sz="1100">
              <a:solidFill>
                <a:schemeClr val="dk1"/>
              </a:solidFill>
              <a:effectLst/>
              <a:latin typeface="+mn-lt"/>
              <a:ea typeface="+mn-ea"/>
              <a:cs typeface="+mn-cs"/>
            </a:rPr>
            <a:t>953</a:t>
          </a:r>
          <a:r>
            <a:rPr kumimoji="1" lang="ja-JP" altLang="en-US"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これらの要因により、平成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年度の将来負担比率の分子については、</a:t>
          </a:r>
          <a:r>
            <a:rPr kumimoji="1" lang="en-US" altLang="ja-JP" sz="1100">
              <a:solidFill>
                <a:schemeClr val="dk1"/>
              </a:solidFill>
              <a:effectLst/>
              <a:latin typeface="+mn-lt"/>
              <a:ea typeface="+mn-ea"/>
              <a:cs typeface="+mn-cs"/>
            </a:rPr>
            <a:t>2,571</a:t>
          </a:r>
          <a:r>
            <a:rPr kumimoji="1" lang="ja-JP" altLang="ja-JP" sz="1100">
              <a:solidFill>
                <a:schemeClr val="dk1"/>
              </a:solidFill>
              <a:effectLst/>
              <a:latin typeface="+mn-lt"/>
              <a:ea typeface="+mn-ea"/>
              <a:cs typeface="+mn-cs"/>
            </a:rPr>
            <a:t>百万円となり、前年度と比較して</a:t>
          </a:r>
          <a:r>
            <a:rPr kumimoji="1" lang="en-US" altLang="ja-JP" sz="1100">
              <a:solidFill>
                <a:schemeClr val="dk1"/>
              </a:solidFill>
              <a:effectLst/>
              <a:latin typeface="+mn-lt"/>
              <a:ea typeface="+mn-ea"/>
              <a:cs typeface="+mn-cs"/>
            </a:rPr>
            <a:t>1,020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今後も財政規模に見合った運営を図り、将来負担の軽減に努める。</a:t>
          </a:r>
          <a:endParaRPr kumimoji="1" lang="en-US" altLang="ja-JP" sz="1100">
            <a:solidFill>
              <a:schemeClr val="dk1"/>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年度将来負担比率について、法律または政令に設置根拠がある基金を充当可能基金に含めて計上していたため、以下のとおり修正を行った。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lang="ja-JP" altLang="en-US" sz="1100">
              <a:solidFill>
                <a:sysClr val="windowText" lastClr="000000"/>
              </a:solidFill>
              <a:effectLst/>
            </a:rPr>
            <a:t>充当可能基金　：　修正前 </a:t>
          </a:r>
          <a:r>
            <a:rPr lang="en-US" altLang="ja-JP" sz="1100">
              <a:solidFill>
                <a:sysClr val="windowText" lastClr="000000"/>
              </a:solidFill>
              <a:effectLst/>
            </a:rPr>
            <a:t>6,331</a:t>
          </a:r>
          <a:r>
            <a:rPr lang="ja-JP" altLang="en-US" sz="1100">
              <a:solidFill>
                <a:sysClr val="windowText" lastClr="000000"/>
              </a:solidFill>
              <a:effectLst/>
            </a:rPr>
            <a:t>　→　修正後 </a:t>
          </a:r>
          <a:r>
            <a:rPr lang="en-US" altLang="ja-JP" sz="1100">
              <a:solidFill>
                <a:sysClr val="windowText" lastClr="000000"/>
              </a:solidFill>
              <a:effectLst/>
            </a:rPr>
            <a:t>5,002</a:t>
          </a:r>
        </a:p>
        <a:p>
          <a:r>
            <a:rPr lang="ja-JP" altLang="en-US" sz="1100">
              <a:solidFill>
                <a:sysClr val="windowText" lastClr="000000"/>
              </a:solidFill>
              <a:effectLst/>
            </a:rPr>
            <a:t>将来負担比率の分子　：　修正前</a:t>
          </a:r>
          <a:r>
            <a:rPr lang="ja-JP" altLang="en-US" sz="1100" baseline="0">
              <a:solidFill>
                <a:sysClr val="windowText" lastClr="000000"/>
              </a:solidFill>
              <a:effectLst/>
            </a:rPr>
            <a:t> </a:t>
          </a:r>
          <a:r>
            <a:rPr lang="en-US" altLang="ja-JP" sz="1100" baseline="0">
              <a:solidFill>
                <a:sysClr val="windowText" lastClr="000000"/>
              </a:solidFill>
              <a:effectLst/>
            </a:rPr>
            <a:t>2,571</a:t>
          </a:r>
          <a:r>
            <a:rPr lang="ja-JP" altLang="en-US" sz="1100" baseline="0">
              <a:solidFill>
                <a:sysClr val="windowText" lastClr="000000"/>
              </a:solidFill>
              <a:effectLst/>
            </a:rPr>
            <a:t>　→　修正後 </a:t>
          </a:r>
          <a:r>
            <a:rPr lang="en-US" altLang="ja-JP" sz="1100">
              <a:solidFill>
                <a:sysClr val="windowText" lastClr="000000"/>
              </a:solidFill>
              <a:effectLst/>
            </a:rPr>
            <a:t>3,900</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佐賀県神埼市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合併特例事業債によりまちづくり基金に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万円、後年度発生する国営事業の事業負担分の償還に備え土地改良事業基金に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百万円を積み立てた一方、新庁舎建設事業等の大型事業の本格化に伴い、公共施設整備基金を取り崩したことにより対前年度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百万円の減、減債基金も対前年度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百万円となるなど、基金全体としては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そのため、後年度の大型事業、災害等への備える必要があり、今後も節約に努め、可能な限り基金積立を増額する。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次総合計画に掲げる事業等を含め、市の主要事業等の実施。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・神埼市地域福祉基金：敬老祝い金、敬老会開催補助など、地域における保健福祉活動の推進。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・神埼市ふるさと寄附金基金：寄付者が選択した事業及びふるさと納税推進事業の実施。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・神埼市土地改良事業基金：土地改良事業の健全な運営と事業施設等の適正な維持管理及び</a:t>
          </a:r>
          <a:r>
            <a:rPr kumimoji="1" lang="ja-JP" altLang="ja-JP" sz="1300">
              <a:solidFill>
                <a:schemeClr val="dk1"/>
              </a:solidFill>
              <a:effectLst/>
              <a:latin typeface="+mn-lt"/>
              <a:ea typeface="+mn-ea"/>
              <a:cs typeface="+mn-cs"/>
            </a:rPr>
            <a:t>後年度発生する国営事業の事業負担分の償還</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・神埼市まちづくり基金：</a:t>
          </a:r>
          <a:r>
            <a:rPr kumimoji="1" lang="ja-JP" altLang="en-US" sz="1300">
              <a:solidFill>
                <a:schemeClr val="dk1"/>
              </a:solidFill>
              <a:effectLst/>
              <a:latin typeface="+mn-lt"/>
              <a:ea typeface="+mn-ea"/>
              <a:cs typeface="+mn-cs"/>
            </a:rPr>
            <a:t>合併特例事業債</a:t>
          </a:r>
          <a:r>
            <a:rPr kumimoji="1" lang="en-US" altLang="ja-JP" sz="1300">
              <a:solidFill>
                <a:schemeClr val="dk1"/>
              </a:solidFill>
              <a:effectLst/>
              <a:latin typeface="+mn-lt"/>
              <a:ea typeface="+mn-ea"/>
              <a:cs typeface="+mn-cs"/>
            </a:rPr>
            <a:t>173</a:t>
          </a:r>
          <a:r>
            <a:rPr kumimoji="1" lang="ja-JP" altLang="en-US" sz="1300">
              <a:solidFill>
                <a:schemeClr val="dk1"/>
              </a:solidFill>
              <a:effectLst/>
              <a:latin typeface="+mn-lt"/>
              <a:ea typeface="+mn-ea"/>
              <a:cs typeface="+mn-cs"/>
            </a:rPr>
            <a:t>百万円を積み立てたことなどによる増加。</a:t>
          </a:r>
          <a:endParaRPr lang="ja-JP" altLang="ja-JP" sz="1300">
            <a:effectLst/>
          </a:endParaRPr>
        </a:p>
        <a:p>
          <a:r>
            <a:rPr kumimoji="1" lang="ja-JP" altLang="ja-JP" sz="1300">
              <a:solidFill>
                <a:schemeClr val="dk1"/>
              </a:solidFill>
              <a:effectLst/>
              <a:latin typeface="+mn-lt"/>
              <a:ea typeface="+mn-ea"/>
              <a:cs typeface="+mn-cs"/>
            </a:rPr>
            <a:t>・神埼市公共施設整備基金</a:t>
          </a:r>
          <a:r>
            <a:rPr kumimoji="1" lang="ja-JP" altLang="en-US" sz="1300">
              <a:solidFill>
                <a:schemeClr val="dk1"/>
              </a:solidFill>
              <a:effectLst/>
              <a:latin typeface="+mn-lt"/>
              <a:ea typeface="+mn-ea"/>
              <a:cs typeface="+mn-cs"/>
            </a:rPr>
            <a:t>：新庁舎建設事業等の財源として</a:t>
          </a:r>
          <a:r>
            <a:rPr kumimoji="1" lang="en-US" altLang="ja-JP" sz="1300">
              <a:solidFill>
                <a:schemeClr val="dk1"/>
              </a:solidFill>
              <a:effectLst/>
              <a:latin typeface="+mn-lt"/>
              <a:ea typeface="+mn-ea"/>
              <a:cs typeface="+mn-cs"/>
            </a:rPr>
            <a:t>174</a:t>
          </a:r>
          <a:r>
            <a:rPr kumimoji="1" lang="ja-JP" altLang="en-US" sz="1300">
              <a:solidFill>
                <a:schemeClr val="dk1"/>
              </a:solidFill>
              <a:effectLst/>
              <a:latin typeface="+mn-lt"/>
              <a:ea typeface="+mn-ea"/>
              <a:cs typeface="+mn-cs"/>
            </a:rPr>
            <a:t>百万円を充当したことことになどによる減少。</a:t>
          </a:r>
          <a:endParaRPr lang="ja-JP" altLang="ja-JP" sz="1300">
            <a:effectLst/>
          </a:endParaRPr>
        </a:p>
        <a:p>
          <a:r>
            <a:rPr kumimoji="1" lang="ja-JP" altLang="ja-JP" sz="1300">
              <a:solidFill>
                <a:schemeClr val="dk1"/>
              </a:solidFill>
              <a:effectLst/>
              <a:latin typeface="+mn-lt"/>
              <a:ea typeface="+mn-ea"/>
              <a:cs typeface="+mn-cs"/>
            </a:rPr>
            <a:t>・神埼市ふるさと寄附金基金：</a:t>
          </a:r>
          <a:r>
            <a:rPr kumimoji="1" lang="ja-JP" altLang="en-US" sz="1300">
              <a:solidFill>
                <a:schemeClr val="dk1"/>
              </a:solidFill>
              <a:effectLst/>
              <a:latin typeface="+mn-lt"/>
              <a:ea typeface="+mn-ea"/>
              <a:cs typeface="+mn-cs"/>
            </a:rPr>
            <a:t>ふるさと納税寄付金の増額による増加。</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・神埼市土地改良事業基金：後年度発生する国営事業の事業負担分の償還に備え</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百万円を積み立てた</a:t>
          </a:r>
          <a:r>
            <a:rPr kumimoji="1" lang="ja-JP" altLang="en-US" sz="1300">
              <a:solidFill>
                <a:schemeClr val="dk1"/>
              </a:solidFill>
              <a:effectLst/>
              <a:latin typeface="+mn-lt"/>
              <a:ea typeface="+mn-ea"/>
              <a:cs typeface="+mn-cs"/>
            </a:rPr>
            <a:t>ことによる増加。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・神埼市まちづくり基金：</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年度まで合併特例事業債を活用し、基金残高を増額する。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・神埼市公共施設整備基金：</a:t>
          </a:r>
          <a:r>
            <a:rPr kumimoji="1" lang="ja-JP" altLang="en-US" sz="1300">
              <a:solidFill>
                <a:schemeClr val="dk1"/>
              </a:solidFill>
              <a:effectLst/>
              <a:latin typeface="+mn-lt"/>
              <a:ea typeface="+mn-ea"/>
              <a:cs typeface="+mn-cs"/>
            </a:rPr>
            <a:t>進行中及び</a:t>
          </a:r>
          <a:r>
            <a:rPr kumimoji="1" lang="ja-JP" altLang="ja-JP" sz="1300">
              <a:solidFill>
                <a:schemeClr val="dk1"/>
              </a:solidFill>
              <a:effectLst/>
              <a:latin typeface="+mn-lt"/>
              <a:ea typeface="+mn-ea"/>
              <a:cs typeface="+mn-cs"/>
            </a:rPr>
            <a:t>後年度の</a:t>
          </a:r>
          <a:r>
            <a:rPr kumimoji="1" lang="ja-JP" altLang="en-US" sz="1300">
              <a:solidFill>
                <a:schemeClr val="dk1"/>
              </a:solidFill>
              <a:effectLst/>
              <a:latin typeface="+mn-lt"/>
              <a:ea typeface="+mn-ea"/>
              <a:cs typeface="+mn-cs"/>
            </a:rPr>
            <a:t>公共施設整備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備え、今後も可能な限り</a:t>
          </a:r>
          <a:r>
            <a:rPr kumimoji="1" lang="ja-JP" altLang="en-US" sz="1300">
              <a:solidFill>
                <a:schemeClr val="dk1"/>
              </a:solidFill>
              <a:effectLst/>
              <a:latin typeface="+mn-lt"/>
              <a:ea typeface="+mn-ea"/>
              <a:cs typeface="+mn-cs"/>
            </a:rPr>
            <a:t>基金残高</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維持または増額</a:t>
          </a:r>
          <a:r>
            <a:rPr kumimoji="1" lang="ja-JP" altLang="ja-JP" sz="1300">
              <a:solidFill>
                <a:schemeClr val="dk1"/>
              </a:solidFill>
              <a:effectLst/>
              <a:latin typeface="+mn-lt"/>
              <a:ea typeface="+mn-ea"/>
              <a:cs typeface="+mn-cs"/>
            </a:rPr>
            <a:t>する。</a:t>
          </a:r>
          <a:endParaRPr lang="ja-JP" altLang="ja-JP" sz="1300">
            <a:effectLst/>
          </a:endParaRPr>
        </a:p>
        <a:p>
          <a:r>
            <a:rPr kumimoji="1" lang="ja-JP" altLang="ja-JP" sz="1300">
              <a:solidFill>
                <a:schemeClr val="dk1"/>
              </a:solidFill>
              <a:effectLst/>
              <a:latin typeface="+mn-lt"/>
              <a:ea typeface="+mn-ea"/>
              <a:cs typeface="+mn-cs"/>
            </a:rPr>
            <a:t>・神埼市地域福祉基金：</a:t>
          </a:r>
          <a:r>
            <a:rPr kumimoji="1" lang="ja-JP" altLang="en-US" sz="1300">
              <a:solidFill>
                <a:schemeClr val="dk1"/>
              </a:solidFill>
              <a:effectLst/>
              <a:latin typeface="+mn-lt"/>
              <a:ea typeface="+mn-ea"/>
              <a:cs typeface="+mn-cs"/>
            </a:rPr>
            <a:t>債券購入など基金運用益の増額を図り、運用益による充当財源を増額する。</a:t>
          </a:r>
          <a:endParaRPr lang="ja-JP" altLang="ja-JP" sz="1300">
            <a:effectLst/>
          </a:endParaRPr>
        </a:p>
        <a:p>
          <a:r>
            <a:rPr kumimoji="1" lang="ja-JP" altLang="ja-JP" sz="1300">
              <a:solidFill>
                <a:schemeClr val="dk1"/>
              </a:solidFill>
              <a:effectLst/>
              <a:latin typeface="+mn-lt"/>
              <a:ea typeface="+mn-ea"/>
              <a:cs typeface="+mn-cs"/>
            </a:rPr>
            <a:t>・神埼市ふるさと寄附金基金：</a:t>
          </a:r>
          <a:r>
            <a:rPr kumimoji="1" lang="ja-JP" altLang="en-US" sz="1300">
              <a:solidFill>
                <a:schemeClr val="dk1"/>
              </a:solidFill>
              <a:effectLst/>
              <a:latin typeface="+mn-lt"/>
              <a:ea typeface="+mn-ea"/>
              <a:cs typeface="+mn-cs"/>
            </a:rPr>
            <a:t>当該年度の寄附額を積み立て、翌年度以降に寄附者が選択した事業に充当及びふるさと納税推進事業の財源に充てる。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・神埼市土地改良事業基金：後年度発生する国営事業の事業負担分の償還に備え</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億円程度を目標に毎年</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百</a:t>
          </a:r>
          <a:r>
            <a:rPr kumimoji="1" lang="ja-JP" altLang="ja-JP" sz="1300">
              <a:solidFill>
                <a:schemeClr val="dk1"/>
              </a:solidFill>
              <a:effectLst/>
              <a:latin typeface="+mn-lt"/>
              <a:ea typeface="+mn-ea"/>
              <a:cs typeface="+mn-cs"/>
            </a:rPr>
            <a:t>万円を</a:t>
          </a:r>
          <a:r>
            <a:rPr kumimoji="1" lang="ja-JP" altLang="en-US" sz="1300">
              <a:solidFill>
                <a:schemeClr val="dk1"/>
              </a:solidFill>
              <a:effectLst/>
              <a:latin typeface="+mn-lt"/>
              <a:ea typeface="+mn-ea"/>
              <a:cs typeface="+mn-cs"/>
            </a:rPr>
            <a:t>積立予定</a:t>
          </a:r>
          <a:r>
            <a:rPr kumimoji="1" lang="ja-JP" altLang="ja-JP" sz="1300">
              <a:solidFill>
                <a:schemeClr val="dk1"/>
              </a:solidFill>
              <a:effectLst/>
              <a:latin typeface="+mn-lt"/>
              <a:ea typeface="+mn-ea"/>
              <a:cs typeface="+mn-cs"/>
            </a:rPr>
            <a:t>。</a:t>
          </a:r>
          <a:endParaRPr lang="ja-JP" altLang="ja-JP" sz="1300">
            <a:effectLst/>
          </a:endParaRPr>
        </a:p>
        <a:p>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普通交付税の合併算定替による特別措置の適用期限終了（激変緩和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年目）等による一般財源の減少。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依存財源が</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割近い状態であるため、国や県の動向に大きく左右される財政状況である。</a:t>
          </a:r>
          <a:endParaRPr lang="ja-JP" altLang="ja-JP" sz="1300">
            <a:effectLst/>
          </a:endParaRPr>
        </a:p>
        <a:p>
          <a:r>
            <a:rPr kumimoji="1" lang="ja-JP" altLang="ja-JP" sz="1300">
              <a:solidFill>
                <a:schemeClr val="dk1"/>
              </a:solidFill>
              <a:effectLst/>
              <a:latin typeface="+mn-lt"/>
              <a:ea typeface="+mn-ea"/>
              <a:cs typeface="+mn-cs"/>
            </a:rPr>
            <a:t>　そのため、後年度の大型事業、災害等への備える必要があり、今後も節約に努め、可能な限り基金積立を増額する。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依存財源が</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割近い状態であるため、国や県の動向に大きく左右される財政状況である。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そのため、大型事業</a:t>
          </a:r>
          <a:r>
            <a:rPr kumimoji="1" lang="ja-JP" altLang="en-US" sz="1300">
              <a:solidFill>
                <a:schemeClr val="dk1"/>
              </a:solidFill>
              <a:effectLst/>
              <a:latin typeface="+mn-lt"/>
              <a:ea typeface="+mn-ea"/>
              <a:cs typeface="+mn-cs"/>
            </a:rPr>
            <a:t>の進捗による地方債増に伴う後年度の元利償還金の増に備え</a:t>
          </a:r>
          <a:r>
            <a:rPr kumimoji="1" lang="ja-JP" altLang="ja-JP" sz="1300">
              <a:solidFill>
                <a:schemeClr val="dk1"/>
              </a:solidFill>
              <a:effectLst/>
              <a:latin typeface="+mn-lt"/>
              <a:ea typeface="+mn-ea"/>
              <a:cs typeface="+mn-cs"/>
            </a:rPr>
            <a:t>る必要があり、今後も節約に努め、可能な限り基金積立を増額する。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有形固定資産減価償却率は類似団体と比較して低い水準にある。令和元年～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年度でそれぞれの公共施設等について個別施設計画を策定中であり、今後は当該計画に基き施設の適切な維持管理に努める。また、既存施設の集約化・複合化、除却についても計画的に進めていく。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92234</xdr:rowOff>
    </xdr:from>
    <xdr:to>
      <xdr:col>19</xdr:col>
      <xdr:colOff>187325</xdr:colOff>
      <xdr:row>32</xdr:row>
      <xdr:rowOff>22384</xdr:rowOff>
    </xdr:to>
    <xdr:sp macro="" textlink="">
      <xdr:nvSpPr>
        <xdr:cNvPr id="82" name="楕円 81"/>
        <xdr:cNvSpPr/>
      </xdr:nvSpPr>
      <xdr:spPr>
        <a:xfrm>
          <a:off x="40005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13511</xdr:rowOff>
    </xdr:from>
    <xdr:ext cx="405111" cy="259045"/>
    <xdr:sp macro="" textlink="">
      <xdr:nvSpPr>
        <xdr:cNvPr id="85" name="n_1mainValue有形固定資産減価償却率"/>
        <xdr:cNvSpPr txBox="1"/>
      </xdr:nvSpPr>
      <xdr:spPr>
        <a:xfrm>
          <a:off x="3836044" y="627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債務償還可能年数は類似団体の平均を下回っている。国営土地改良事業等の債務負担行為がピークを過ぎたことなどから将来負担額は着実に減少してきたが、今後は新庁舎建設事業（平成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年度着工）等大型事業の実施による地方債残高の上昇が見込まれるため、経常経費の節減が急務である。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100844</xdr:rowOff>
    </xdr:from>
    <xdr:to>
      <xdr:col>76</xdr:col>
      <xdr:colOff>73025</xdr:colOff>
      <xdr:row>32</xdr:row>
      <xdr:rowOff>30994</xdr:rowOff>
    </xdr:to>
    <xdr:sp macro="" textlink="">
      <xdr:nvSpPr>
        <xdr:cNvPr id="128" name="楕円 127"/>
        <xdr:cNvSpPr/>
      </xdr:nvSpPr>
      <xdr:spPr>
        <a:xfrm>
          <a:off x="147447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79271</xdr:rowOff>
    </xdr:from>
    <xdr:ext cx="340478" cy="259045"/>
    <xdr:sp macro="" textlink="">
      <xdr:nvSpPr>
        <xdr:cNvPr id="129" name="債務償還可能年数該当値テキスト"/>
        <xdr:cNvSpPr txBox="1"/>
      </xdr:nvSpPr>
      <xdr:spPr>
        <a:xfrm>
          <a:off x="14846300" y="6165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0" name="楕円 69"/>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73" name="n_1mainValue【道路】&#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97344</xdr:rowOff>
    </xdr:from>
    <xdr:to>
      <xdr:col>50</xdr:col>
      <xdr:colOff>165100</xdr:colOff>
      <xdr:row>38</xdr:row>
      <xdr:rowOff>27494</xdr:rowOff>
    </xdr:to>
    <xdr:sp macro="" textlink="">
      <xdr:nvSpPr>
        <xdr:cNvPr id="114" name="楕円 113"/>
        <xdr:cNvSpPr/>
      </xdr:nvSpPr>
      <xdr:spPr>
        <a:xfrm>
          <a:off x="9588500" y="64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44021</xdr:rowOff>
    </xdr:from>
    <xdr:ext cx="534377" cy="259045"/>
    <xdr:sp macro="" textlink="">
      <xdr:nvSpPr>
        <xdr:cNvPr id="117" name="n_1mainValue【道路】&#10;一人当たり延長"/>
        <xdr:cNvSpPr txBox="1"/>
      </xdr:nvSpPr>
      <xdr:spPr>
        <a:xfrm>
          <a:off x="9359411" y="62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92075</xdr:rowOff>
    </xdr:from>
    <xdr:to>
      <xdr:col>20</xdr:col>
      <xdr:colOff>38100</xdr:colOff>
      <xdr:row>57</xdr:row>
      <xdr:rowOff>22225</xdr:rowOff>
    </xdr:to>
    <xdr:sp macro="" textlink="">
      <xdr:nvSpPr>
        <xdr:cNvPr id="155" name="楕円 154"/>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38752</xdr:rowOff>
    </xdr:from>
    <xdr:ext cx="405111" cy="259045"/>
    <xdr:sp macro="" textlink="">
      <xdr:nvSpPr>
        <xdr:cNvPr id="158" name="n_1mainValue【橋りょう・トンネル】&#10;有形固定資産減価償却率"/>
        <xdr:cNvSpPr txBox="1"/>
      </xdr:nvSpPr>
      <xdr:spPr>
        <a:xfrm>
          <a:off x="3582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119704</xdr:rowOff>
    </xdr:from>
    <xdr:to>
      <xdr:col>50</xdr:col>
      <xdr:colOff>165100</xdr:colOff>
      <xdr:row>62</xdr:row>
      <xdr:rowOff>49854</xdr:rowOff>
    </xdr:to>
    <xdr:sp macro="" textlink="">
      <xdr:nvSpPr>
        <xdr:cNvPr id="194" name="楕円 193"/>
        <xdr:cNvSpPr/>
      </xdr:nvSpPr>
      <xdr:spPr>
        <a:xfrm>
          <a:off x="9588500" y="105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66381</xdr:rowOff>
    </xdr:from>
    <xdr:ext cx="599010" cy="259045"/>
    <xdr:sp macro="" textlink="">
      <xdr:nvSpPr>
        <xdr:cNvPr id="197" name="n_1mainValue【橋りょう・トンネル】&#10;一人当たり有形固定資産（償却資産）額"/>
        <xdr:cNvSpPr txBox="1"/>
      </xdr:nvSpPr>
      <xdr:spPr>
        <a:xfrm>
          <a:off x="9327095" y="1035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36" name="楕円 235"/>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39" name="n_1mainValue【公営住宅】&#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77" name="楕円 276"/>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280" name="n_1mainValue【公営住宅】&#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335" name="楕円 334"/>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33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338" name="n_1mainValue【認定こども園・幼稚園・保育所】&#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374" name="楕円 373"/>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377" name="n_1main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416" name="楕円 415"/>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419" name="n_1mainValue【学校施設】&#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62194</xdr:rowOff>
    </xdr:from>
    <xdr:to>
      <xdr:col>112</xdr:col>
      <xdr:colOff>38100</xdr:colOff>
      <xdr:row>63</xdr:row>
      <xdr:rowOff>163794</xdr:rowOff>
    </xdr:to>
    <xdr:sp macro="" textlink="">
      <xdr:nvSpPr>
        <xdr:cNvPr id="459" name="楕円 458"/>
        <xdr:cNvSpPr/>
      </xdr:nvSpPr>
      <xdr:spPr>
        <a:xfrm>
          <a:off x="21272500" y="10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154921</xdr:rowOff>
    </xdr:from>
    <xdr:ext cx="469744" cy="259045"/>
    <xdr:sp macro="" textlink="">
      <xdr:nvSpPr>
        <xdr:cNvPr id="462" name="n_1mainValue【学校施設】&#10;一人当たり面積"/>
        <xdr:cNvSpPr txBox="1"/>
      </xdr:nvSpPr>
      <xdr:spPr>
        <a:xfrm>
          <a:off x="21075727" y="109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502" name="楕円 501"/>
        <xdr:cNvSpPr/>
      </xdr:nvSpPr>
      <xdr:spPr>
        <a:xfrm>
          <a:off x="1543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64606</xdr:rowOff>
    </xdr:from>
    <xdr:ext cx="405111" cy="259045"/>
    <xdr:sp macro="" textlink="">
      <xdr:nvSpPr>
        <xdr:cNvPr id="505" name="n_1mainValue【児童館】&#10;有形固定資産減価償却率"/>
        <xdr:cNvSpPr txBox="1"/>
      </xdr:nvSpPr>
      <xdr:spPr>
        <a:xfrm>
          <a:off x="152660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43" name="楕円 542"/>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46"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586" name="楕円 585"/>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87"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54446</xdr:rowOff>
    </xdr:from>
    <xdr:ext cx="405111" cy="259045"/>
    <xdr:sp macro="" textlink="">
      <xdr:nvSpPr>
        <xdr:cNvPr id="589" name="n_1mainValue【公民館】&#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627" name="楕円 626"/>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2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630" name="n_1mainValue【公民館】&#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ほとんどの類型において有形固定資産減価償却率は類似団体平均と比較して低いか同程度にあるものの、児童館、保健センターについては類似団体平均を上回っている。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年度に取得した市内唯一の児童館である黒津児童館が耐用年数の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年に近づいてきていることが要因だが、すでに令和元年度の解体が決定している。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年度に取得した神埼町保健センターの老朽化が主な要因だが、平成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年度に取得した旧佐賀県農業協同組合神埼支所を保健センターとして転用することとしており、有形固定資産減価償却率の低下が見込まれる。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1" name="楕円 70"/>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25417</xdr:rowOff>
    </xdr:from>
    <xdr:ext cx="405111" cy="259045"/>
    <xdr:sp macro="" textlink="">
      <xdr:nvSpPr>
        <xdr:cNvPr id="72" name="n_1mainValue【図書館】&#10;有形固定資産減価償却率"/>
        <xdr:cNvSpPr txBox="1"/>
      </xdr:nvSpPr>
      <xdr:spPr>
        <a:xfrm>
          <a:off x="3582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12" name="楕円 111"/>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144797</xdr:rowOff>
    </xdr:from>
    <xdr:ext cx="469744" cy="259045"/>
    <xdr:sp macro="" textlink="">
      <xdr:nvSpPr>
        <xdr:cNvPr id="113"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54" name="楕円 153"/>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112412</xdr:rowOff>
    </xdr:from>
    <xdr:ext cx="405111" cy="259045"/>
    <xdr:sp macro="" textlink="">
      <xdr:nvSpPr>
        <xdr:cNvPr id="155" name="n_1mainValue【体育館・プー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131508</xdr:rowOff>
    </xdr:from>
    <xdr:to>
      <xdr:col>50</xdr:col>
      <xdr:colOff>165100</xdr:colOff>
      <xdr:row>64</xdr:row>
      <xdr:rowOff>61658</xdr:rowOff>
    </xdr:to>
    <xdr:sp macro="" textlink="">
      <xdr:nvSpPr>
        <xdr:cNvPr id="195" name="楕円 194"/>
        <xdr:cNvSpPr/>
      </xdr:nvSpPr>
      <xdr:spPr>
        <a:xfrm>
          <a:off x="9588500" y="109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78185</xdr:rowOff>
    </xdr:from>
    <xdr:ext cx="469744" cy="259045"/>
    <xdr:sp macro="" textlink="">
      <xdr:nvSpPr>
        <xdr:cNvPr id="196" name="n_1mainValue【体育館・プール】&#10;一人当たり面積"/>
        <xdr:cNvSpPr txBox="1"/>
      </xdr:nvSpPr>
      <xdr:spPr>
        <a:xfrm>
          <a:off x="9391727" y="1070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3" name="直線コネクタ 2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4" name="テキスト ボックス 22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5" name="直線コネクタ 2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6" name="テキスト ボックス 2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7" name="直線コネクタ 2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8" name="テキスト ボックス 2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9" name="直線コネクタ 2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0" name="テキスト ボックス 2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1" name="直線コネクタ 2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2" name="テキスト ボックス 2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36" name="直線コネクタ 235"/>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37"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38" name="直線コネクタ 23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39"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40" name="直線コネクタ 239"/>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41"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42" name="フローチャート: 判断 241"/>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43" name="フローチャート: 判断 242"/>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44"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45" name="フローチャート: 判断 2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246"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52" name="楕円 251"/>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53"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79" name="直線コネクタ 27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8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81" name="直線コネクタ 28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8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83" name="直線コネクタ 28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84"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85" name="フローチャート: 判断 28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286" name="フローチャート: 判断 28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287"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288" name="フローチャート: 判断 28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289"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295" name="楕円 294"/>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137721</xdr:rowOff>
    </xdr:from>
    <xdr:ext cx="469744" cy="259045"/>
    <xdr:sp macro="" textlink="">
      <xdr:nvSpPr>
        <xdr:cNvPr id="296" name="n_1mainValue【市民会館】&#10;一人当たり面積"/>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22" name="直線コネクタ 321"/>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23"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24" name="直線コネクタ 323"/>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25"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26" name="直線コネクタ 325"/>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27"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28" name="フローチャート: 判断 327"/>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29" name="フローチャート: 判断 328"/>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30"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31" name="フローチャート: 判断 330"/>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32"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38" name="楕円 337"/>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41383</xdr:rowOff>
    </xdr:from>
    <xdr:ext cx="405111" cy="259045"/>
    <xdr:sp macro="" textlink="">
      <xdr:nvSpPr>
        <xdr:cNvPr id="339" name="n_1mainValue【一般廃棄物処理施設】&#10;有形固定資産減価償却率"/>
        <xdr:cNvSpPr txBox="1"/>
      </xdr:nvSpPr>
      <xdr:spPr>
        <a:xfrm>
          <a:off x="15266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3" name="テキスト ボックス 3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5" name="テキスト ボックス 3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7" name="テキスト ボックス 3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61" name="直線コネクタ 360"/>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62"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63" name="直線コネクタ 362"/>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64"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65" name="直線コネクタ 364"/>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66"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67" name="フローチャート: 判断 366"/>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68" name="フローチャート: 判断 367"/>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369"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70" name="フローチャート: 判断 369"/>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7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61628</xdr:rowOff>
    </xdr:from>
    <xdr:to>
      <xdr:col>112</xdr:col>
      <xdr:colOff>38100</xdr:colOff>
      <xdr:row>37</xdr:row>
      <xdr:rowOff>163229</xdr:rowOff>
    </xdr:to>
    <xdr:sp macro="" textlink="">
      <xdr:nvSpPr>
        <xdr:cNvPr id="377" name="楕円 376"/>
        <xdr:cNvSpPr/>
      </xdr:nvSpPr>
      <xdr:spPr>
        <a:xfrm>
          <a:off x="21272500" y="6405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8305</xdr:rowOff>
    </xdr:from>
    <xdr:ext cx="599010" cy="259045"/>
    <xdr:sp macro="" textlink="">
      <xdr:nvSpPr>
        <xdr:cNvPr id="378" name="n_1mainValue【一般廃棄物処理施設】&#10;一人当たり有形固定資産（償却資産）額"/>
        <xdr:cNvSpPr txBox="1"/>
      </xdr:nvSpPr>
      <xdr:spPr>
        <a:xfrm>
          <a:off x="21011095" y="618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04" name="直線コネクタ 403"/>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05"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06" name="直線コネクタ 405"/>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09"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10" name="フローチャート: 判断 409"/>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11" name="フローチャート: 判断 410"/>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12"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13" name="フローチャート: 判断 412"/>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14"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420" name="楕円 419"/>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99984</xdr:rowOff>
    </xdr:from>
    <xdr:ext cx="405111" cy="259045"/>
    <xdr:sp macro="" textlink="">
      <xdr:nvSpPr>
        <xdr:cNvPr id="421" name="n_1mainValue【保健センター・保健所】&#10;有形固定資産減価償却率"/>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43" name="直線コネクタ 442"/>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4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45" name="直線コネクタ 44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4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47" name="直線コネクタ 44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48"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49" name="フローチャート: 判断 448"/>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50" name="フローチャート: 判断 449"/>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51"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52" name="フローチャート: 判断 45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53"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31496</xdr:rowOff>
    </xdr:from>
    <xdr:to>
      <xdr:col>112</xdr:col>
      <xdr:colOff>38100</xdr:colOff>
      <xdr:row>60</xdr:row>
      <xdr:rowOff>133096</xdr:rowOff>
    </xdr:to>
    <xdr:sp macro="" textlink="">
      <xdr:nvSpPr>
        <xdr:cNvPr id="459" name="楕円 458"/>
        <xdr:cNvSpPr/>
      </xdr:nvSpPr>
      <xdr:spPr>
        <a:xfrm>
          <a:off x="2127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124223</xdr:rowOff>
    </xdr:from>
    <xdr:ext cx="469744" cy="259045"/>
    <xdr:sp macro="" textlink="">
      <xdr:nvSpPr>
        <xdr:cNvPr id="460" name="n_1mainValue【保健センター・保健所】&#10;一人当たり面積"/>
        <xdr:cNvSpPr txBox="1"/>
      </xdr:nvSpPr>
      <xdr:spPr>
        <a:xfrm>
          <a:off x="21075727"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86" name="直線コネクタ 48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8" name="直線コネクタ 48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90" name="直線コネクタ 4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2" name="フローチャート: 判断 49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93" name="フローチャート: 判断 49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94"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95" name="フローチャート: 判断 4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9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502" name="楕円 501"/>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53901</xdr:rowOff>
    </xdr:from>
    <xdr:ext cx="405111" cy="259045"/>
    <xdr:sp macro="" textlink="">
      <xdr:nvSpPr>
        <xdr:cNvPr id="503"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27" name="直線コネクタ 52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2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29" name="直線コネクタ 52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3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31" name="直線コネクタ 53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3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33" name="フローチャート: 判断 53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34" name="フローチャート: 判断 53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3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36" name="フローチャート: 判断 53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3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43" name="楕円 542"/>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118127</xdr:rowOff>
    </xdr:from>
    <xdr:ext cx="469744" cy="259045"/>
    <xdr:sp macro="" textlink="">
      <xdr:nvSpPr>
        <xdr:cNvPr id="544"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70" name="直線コネクタ 569"/>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7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72" name="直線コネクタ 57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7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76" name="フローチャート: 判断 57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77" name="フローチャート: 判断 576"/>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78"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9" name="フローチャート: 判断 57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8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586" name="楕円 585"/>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36484</xdr:rowOff>
    </xdr:from>
    <xdr:ext cx="405111" cy="259045"/>
    <xdr:sp macro="" textlink="">
      <xdr:nvSpPr>
        <xdr:cNvPr id="587" name="n_1main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11" name="直線コネクタ 61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1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3" name="直線コネクタ 61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1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5" name="直線コネクタ 61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1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7" name="フローチャート: 判断 61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8" name="フローチャート: 判断 61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19"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20" name="フローチャート: 判断 61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21"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160655</xdr:rowOff>
    </xdr:from>
    <xdr:to>
      <xdr:col>112</xdr:col>
      <xdr:colOff>38100</xdr:colOff>
      <xdr:row>105</xdr:row>
      <xdr:rowOff>90805</xdr:rowOff>
    </xdr:to>
    <xdr:sp macro="" textlink="">
      <xdr:nvSpPr>
        <xdr:cNvPr id="627" name="楕円 626"/>
        <xdr:cNvSpPr/>
      </xdr:nvSpPr>
      <xdr:spPr>
        <a:xfrm>
          <a:off x="2127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81932</xdr:rowOff>
    </xdr:from>
    <xdr:ext cx="469744" cy="259045"/>
    <xdr:sp macro="" textlink="">
      <xdr:nvSpPr>
        <xdr:cNvPr id="628" name="n_1mainValue【庁舎】&#10;一人当たり面積"/>
        <xdr:cNvSpPr txBox="1"/>
      </xdr:nvSpPr>
      <xdr:spPr>
        <a:xfrm>
          <a:off x="21075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ほとんどの類型において有形固定資産減価償却率は類似団体平均と比較して低いか同程度にあるものの、児童館、保健センターについては類似団体平均を上回っている。</a:t>
          </a:r>
          <a:endParaRPr lang="ja-JP" altLang="ja-JP">
            <a:effectLst/>
          </a:endParaRPr>
        </a:p>
        <a:p>
          <a:r>
            <a:rPr kumimoji="1" lang="ja-JP" altLang="ja-JP" sz="1100">
              <a:solidFill>
                <a:schemeClr val="dk1"/>
              </a:solidFill>
              <a:effectLst/>
              <a:latin typeface="+mn-lt"/>
              <a:ea typeface="+mn-ea"/>
              <a:cs typeface="+mn-cs"/>
            </a:rPr>
            <a:t>　児童館については、昭和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年度に取得した市内唯一の児童館である黒津児童館が耐用年数の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年に近づいてきている</a:t>
          </a:r>
          <a:r>
            <a:rPr kumimoji="1" lang="ja-JP" altLang="en-US" sz="1100">
              <a:solidFill>
                <a:schemeClr val="dk1"/>
              </a:solidFill>
              <a:effectLst/>
              <a:latin typeface="+mn-lt"/>
              <a:ea typeface="+mn-ea"/>
              <a:cs typeface="+mn-cs"/>
            </a:rPr>
            <a:t>ことが要因</a:t>
          </a:r>
          <a:r>
            <a:rPr kumimoji="1" lang="ja-JP" altLang="ja-JP" sz="1100">
              <a:solidFill>
                <a:schemeClr val="dk1"/>
              </a:solidFill>
              <a:effectLst/>
              <a:latin typeface="+mn-lt"/>
              <a:ea typeface="+mn-ea"/>
              <a:cs typeface="+mn-cs"/>
            </a:rPr>
            <a:t>だが、すでに令和元年度の解体が決定している。</a:t>
          </a:r>
          <a:endParaRPr lang="ja-JP" altLang="ja-JP">
            <a:effectLst/>
          </a:endParaRPr>
        </a:p>
        <a:p>
          <a:r>
            <a:rPr kumimoji="1" lang="ja-JP" altLang="ja-JP" sz="1100">
              <a:solidFill>
                <a:schemeClr val="dk1"/>
              </a:solidFill>
              <a:effectLst/>
              <a:latin typeface="+mn-lt"/>
              <a:ea typeface="+mn-ea"/>
              <a:cs typeface="+mn-cs"/>
            </a:rPr>
            <a:t>　保健センターについては、昭和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年度に取得した神埼町保健センターの老朽化が主な要因だが、平成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年度に取得した旧佐賀県農業協同組合神埼支所を保健センターとして転用することとしており、有形固定資産減価償却率の低下が見込まれる。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財政力指数については、平成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年度以降類似団体平均値とほぼ同数値あるいは上回った数値で推移している。平成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年度においては、前年度と同数値となった。今後も財政基盤の安定を図るため、税収等の自主財源の確保（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年度以降類似団体平均値を下回っていたが、平成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ポイント増となり、類似団体平均値を上回った。平成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年度においては対前年度比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ポイント減となったが、平成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ポイント増となり、依然として類似団体平均値を上回ってい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ポイント減となり、</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、各種交付金及び地方交付税の減少等が</a:t>
          </a:r>
          <a:r>
            <a:rPr kumimoji="1" lang="ja-JP" altLang="en-US" sz="1100">
              <a:solidFill>
                <a:schemeClr val="dk1"/>
              </a:solidFill>
              <a:effectLst/>
              <a:latin typeface="+mn-lt"/>
              <a:ea typeface="+mn-ea"/>
              <a:cs typeface="+mn-cs"/>
            </a:rPr>
            <a:t>続くため、</a:t>
          </a:r>
          <a:r>
            <a:rPr kumimoji="1" lang="ja-JP" altLang="ja-JP" sz="1100">
              <a:solidFill>
                <a:schemeClr val="dk1"/>
              </a:solidFill>
              <a:effectLst/>
              <a:latin typeface="+mn-lt"/>
              <a:ea typeface="+mn-ea"/>
              <a:cs typeface="+mn-cs"/>
            </a:rPr>
            <a:t>税収の確保対策を強化するなど、安定した自主財源の確保（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60</xdr:row>
      <xdr:rowOff>162137</xdr:rowOff>
    </xdr:to>
    <xdr:cxnSp macro="">
      <xdr:nvCxnSpPr>
        <xdr:cNvPr id="132" name="直線コネクタ 131"/>
        <xdr:cNvCxnSpPr/>
      </xdr:nvCxnSpPr>
      <xdr:spPr>
        <a:xfrm flipV="1">
          <a:off x="4114800" y="104451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162137</xdr:rowOff>
    </xdr:to>
    <xdr:cxnSp macro="">
      <xdr:nvCxnSpPr>
        <xdr:cNvPr id="135" name="直線コネクタ 134"/>
        <xdr:cNvCxnSpPr/>
      </xdr:nvCxnSpPr>
      <xdr:spPr>
        <a:xfrm>
          <a:off x="3225800" y="103767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59055</xdr:rowOff>
    </xdr:to>
    <xdr:cxnSp macro="">
      <xdr:nvCxnSpPr>
        <xdr:cNvPr id="138" name="直線コネクタ 137"/>
        <xdr:cNvCxnSpPr/>
      </xdr:nvCxnSpPr>
      <xdr:spPr>
        <a:xfrm flipV="1">
          <a:off x="2336800" y="1037674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59055</xdr:rowOff>
    </xdr:to>
    <xdr:cxnSp macro="">
      <xdr:nvCxnSpPr>
        <xdr:cNvPr id="141" name="直線コネクタ 140"/>
        <xdr:cNvCxnSpPr/>
      </xdr:nvCxnSpPr>
      <xdr:spPr>
        <a:xfrm>
          <a:off x="1447800" y="1037674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1" name="楕円 150"/>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2"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4" name="テキスト ボックス 153"/>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125323</xdr:rowOff>
    </xdr:from>
    <xdr:ext cx="762000" cy="259045"/>
    <xdr:sp macro="" textlink="">
      <xdr:nvSpPr>
        <xdr:cNvPr id="156" name="テキスト ボックス 155"/>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7" name="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58" name="テキスト ボックス 157"/>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60" name="テキスト ボックス 159"/>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年度も前年度と比較して増加しているが、類似団体平均を大幅に下回っている。</a:t>
          </a:r>
          <a:endParaRPr lang="ja-JP" altLang="ja-JP" sz="1400">
            <a:effectLst/>
          </a:endParaRPr>
        </a:p>
        <a:p>
          <a:r>
            <a:rPr kumimoji="1" lang="ja-JP" altLang="ja-JP" sz="1100">
              <a:solidFill>
                <a:schemeClr val="dk1"/>
              </a:solidFill>
              <a:effectLst/>
              <a:latin typeface="+mn-lt"/>
              <a:ea typeface="+mn-ea"/>
              <a:cs typeface="+mn-cs"/>
            </a:rPr>
            <a:t>　人件費については時間外手当の増加の影響で増加しており、今後も定員管理の徹底（</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年間同水準の維持）により人件費の抑制を図る。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ネットワークシステム保守委託料、次期ごみ処理施設建設事務委託料及びハザードマップ作成業務委託料（農村地域防災減災事業）等の増加</a:t>
          </a:r>
          <a:r>
            <a:rPr kumimoji="1" lang="ja-JP" altLang="ja-JP" sz="1100">
              <a:solidFill>
                <a:schemeClr val="dk1"/>
              </a:solidFill>
              <a:effectLst/>
              <a:latin typeface="+mn-lt"/>
              <a:ea typeface="+mn-ea"/>
              <a:cs typeface="+mn-cs"/>
            </a:rPr>
            <a:t>により前年度と比較して増となっている。また、各施設設備の老朽化による修繕等の増加が見込まれるため、事業の「選択と集中」を重視し、さらなる支出の抑制に努めていく。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36255</xdr:rowOff>
    </xdr:from>
    <xdr:to>
      <xdr:col>23</xdr:col>
      <xdr:colOff>133350</xdr:colOff>
      <xdr:row>81</xdr:row>
      <xdr:rowOff>40494</xdr:rowOff>
    </xdr:to>
    <xdr:cxnSp macro="">
      <xdr:nvCxnSpPr>
        <xdr:cNvPr id="195" name="直線コネクタ 194"/>
        <xdr:cNvCxnSpPr/>
      </xdr:nvCxnSpPr>
      <xdr:spPr>
        <a:xfrm>
          <a:off x="4114800" y="13923705"/>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159252</xdr:rowOff>
    </xdr:from>
    <xdr:to>
      <xdr:col>19</xdr:col>
      <xdr:colOff>133350</xdr:colOff>
      <xdr:row>81</xdr:row>
      <xdr:rowOff>36255</xdr:rowOff>
    </xdr:to>
    <xdr:cxnSp macro="">
      <xdr:nvCxnSpPr>
        <xdr:cNvPr id="198" name="直線コネクタ 197"/>
        <xdr:cNvCxnSpPr/>
      </xdr:nvCxnSpPr>
      <xdr:spPr>
        <a:xfrm>
          <a:off x="3225800" y="13875252"/>
          <a:ext cx="8890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134438</xdr:rowOff>
    </xdr:from>
    <xdr:to>
      <xdr:col>15</xdr:col>
      <xdr:colOff>82550</xdr:colOff>
      <xdr:row>80</xdr:row>
      <xdr:rowOff>159252</xdr:rowOff>
    </xdr:to>
    <xdr:cxnSp macro="">
      <xdr:nvCxnSpPr>
        <xdr:cNvPr id="201" name="直線コネクタ 200"/>
        <xdr:cNvCxnSpPr/>
      </xdr:nvCxnSpPr>
      <xdr:spPr>
        <a:xfrm>
          <a:off x="2336800" y="13850438"/>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112271</xdr:rowOff>
    </xdr:from>
    <xdr:to>
      <xdr:col>11</xdr:col>
      <xdr:colOff>31750</xdr:colOff>
      <xdr:row>80</xdr:row>
      <xdr:rowOff>134438</xdr:rowOff>
    </xdr:to>
    <xdr:cxnSp macro="">
      <xdr:nvCxnSpPr>
        <xdr:cNvPr id="204" name="直線コネクタ 203"/>
        <xdr:cNvCxnSpPr/>
      </xdr:nvCxnSpPr>
      <xdr:spPr>
        <a:xfrm>
          <a:off x="1447800" y="13828271"/>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161144</xdr:rowOff>
    </xdr:from>
    <xdr:to>
      <xdr:col>23</xdr:col>
      <xdr:colOff>184150</xdr:colOff>
      <xdr:row>81</xdr:row>
      <xdr:rowOff>91294</xdr:rowOff>
    </xdr:to>
    <xdr:sp macro="" textlink="">
      <xdr:nvSpPr>
        <xdr:cNvPr id="214" name="楕円 213"/>
        <xdr:cNvSpPr/>
      </xdr:nvSpPr>
      <xdr:spPr>
        <a:xfrm>
          <a:off x="4902200" y="138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6221</xdr:rowOff>
    </xdr:from>
    <xdr:ext cx="762000" cy="259045"/>
    <xdr:sp macro="" textlink="">
      <xdr:nvSpPr>
        <xdr:cNvPr id="215" name="人件費・物件費等の状況該当値テキスト"/>
        <xdr:cNvSpPr txBox="1"/>
      </xdr:nvSpPr>
      <xdr:spPr>
        <a:xfrm>
          <a:off x="5041900" y="1372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156905</xdr:rowOff>
    </xdr:from>
    <xdr:to>
      <xdr:col>19</xdr:col>
      <xdr:colOff>184150</xdr:colOff>
      <xdr:row>81</xdr:row>
      <xdr:rowOff>87055</xdr:rowOff>
    </xdr:to>
    <xdr:sp macro="" textlink="">
      <xdr:nvSpPr>
        <xdr:cNvPr id="216" name="楕円 215"/>
        <xdr:cNvSpPr/>
      </xdr:nvSpPr>
      <xdr:spPr>
        <a:xfrm>
          <a:off x="4064000" y="138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97232</xdr:rowOff>
    </xdr:from>
    <xdr:ext cx="736600" cy="259045"/>
    <xdr:sp macro="" textlink="">
      <xdr:nvSpPr>
        <xdr:cNvPr id="217" name="テキスト ボックス 216"/>
        <xdr:cNvSpPr txBox="1"/>
      </xdr:nvSpPr>
      <xdr:spPr>
        <a:xfrm>
          <a:off x="3733800" y="1364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108452</xdr:rowOff>
    </xdr:from>
    <xdr:to>
      <xdr:col>15</xdr:col>
      <xdr:colOff>133350</xdr:colOff>
      <xdr:row>81</xdr:row>
      <xdr:rowOff>38602</xdr:rowOff>
    </xdr:to>
    <xdr:sp macro="" textlink="">
      <xdr:nvSpPr>
        <xdr:cNvPr id="218" name="楕円 217"/>
        <xdr:cNvSpPr/>
      </xdr:nvSpPr>
      <xdr:spPr>
        <a:xfrm>
          <a:off x="3175000" y="13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48779</xdr:rowOff>
    </xdr:from>
    <xdr:ext cx="762000" cy="259045"/>
    <xdr:sp macro="" textlink="">
      <xdr:nvSpPr>
        <xdr:cNvPr id="219" name="テキスト ボックス 218"/>
        <xdr:cNvSpPr txBox="1"/>
      </xdr:nvSpPr>
      <xdr:spPr>
        <a:xfrm>
          <a:off x="2844800" y="135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83638</xdr:rowOff>
    </xdr:from>
    <xdr:to>
      <xdr:col>11</xdr:col>
      <xdr:colOff>82550</xdr:colOff>
      <xdr:row>81</xdr:row>
      <xdr:rowOff>13788</xdr:rowOff>
    </xdr:to>
    <xdr:sp macro="" textlink="">
      <xdr:nvSpPr>
        <xdr:cNvPr id="220" name="楕円 219"/>
        <xdr:cNvSpPr/>
      </xdr:nvSpPr>
      <xdr:spPr>
        <a:xfrm>
          <a:off x="22860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23965</xdr:rowOff>
    </xdr:from>
    <xdr:ext cx="762000" cy="259045"/>
    <xdr:sp macro="" textlink="">
      <xdr:nvSpPr>
        <xdr:cNvPr id="221" name="テキスト ボックス 220"/>
        <xdr:cNvSpPr txBox="1"/>
      </xdr:nvSpPr>
      <xdr:spPr>
        <a:xfrm>
          <a:off x="1955800" y="135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61471</xdr:rowOff>
    </xdr:from>
    <xdr:to>
      <xdr:col>7</xdr:col>
      <xdr:colOff>31750</xdr:colOff>
      <xdr:row>80</xdr:row>
      <xdr:rowOff>163071</xdr:rowOff>
    </xdr:to>
    <xdr:sp macro="" textlink="">
      <xdr:nvSpPr>
        <xdr:cNvPr id="222" name="楕円 221"/>
        <xdr:cNvSpPr/>
      </xdr:nvSpPr>
      <xdr:spPr>
        <a:xfrm>
          <a:off x="1397000" y="137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1798</xdr:rowOff>
    </xdr:from>
    <xdr:ext cx="762000" cy="259045"/>
    <xdr:sp macro="" textlink="">
      <xdr:nvSpPr>
        <xdr:cNvPr id="223" name="テキスト ボックス 222"/>
        <xdr:cNvSpPr txBox="1"/>
      </xdr:nvSpPr>
      <xdr:spPr>
        <a:xfrm>
          <a:off x="1066800" y="135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年度以降類似団体平均値を下回る数値で推移している。今後も、適正な定員管理（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年間同水準の維持）を行うとともに、適正な給与水準の運用に努める。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年調査結果が未公表であるため、平成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年度の数値については前年度数値が引用されている。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7" name="直線コネクタ 256"/>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37254</xdr:rowOff>
    </xdr:to>
    <xdr:cxnSp macro="">
      <xdr:nvCxnSpPr>
        <xdr:cNvPr id="260" name="直線コネクタ 259"/>
        <xdr:cNvCxnSpPr/>
      </xdr:nvCxnSpPr>
      <xdr:spPr>
        <a:xfrm flipV="1">
          <a:off x="15290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37254</xdr:rowOff>
    </xdr:to>
    <xdr:cxnSp macro="">
      <xdr:nvCxnSpPr>
        <xdr:cNvPr id="263" name="直線コネクタ 262"/>
        <xdr:cNvCxnSpPr/>
      </xdr:nvCxnSpPr>
      <xdr:spPr>
        <a:xfrm>
          <a:off x="14401800" y="146050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85</xdr:row>
      <xdr:rowOff>31750</xdr:rowOff>
    </xdr:to>
    <xdr:cxnSp macro="">
      <xdr:nvCxnSpPr>
        <xdr:cNvPr id="266" name="直線コネクタ 265"/>
        <xdr:cNvCxnSpPr/>
      </xdr:nvCxnSpPr>
      <xdr:spPr>
        <a:xfrm>
          <a:off x="13512800" y="1454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80" name="楕円 279"/>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81" name="テキスト ボックス 280"/>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4" name="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5" name="テキスト ボックス 284"/>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定員管理による職員数の抑制を行ってきた結果、類似団体平均値を大きく下回っ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年間同水準の維持）を行うとともに、事務事業の見直し、職員の資質向上等に努め、効率的な行政運営を図っていく。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20562</xdr:rowOff>
    </xdr:to>
    <xdr:cxnSp macro="">
      <xdr:nvCxnSpPr>
        <xdr:cNvPr id="322" name="直線コネクタ 321"/>
        <xdr:cNvCxnSpPr/>
      </xdr:nvCxnSpPr>
      <xdr:spPr>
        <a:xfrm>
          <a:off x="16179800" y="1047441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61</xdr:row>
      <xdr:rowOff>15966</xdr:rowOff>
    </xdr:to>
    <xdr:cxnSp macro="">
      <xdr:nvCxnSpPr>
        <xdr:cNvPr id="325" name="直線コネクタ 324"/>
        <xdr:cNvCxnSpPr/>
      </xdr:nvCxnSpPr>
      <xdr:spPr>
        <a:xfrm>
          <a:off x="15290800" y="104433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144901</xdr:rowOff>
    </xdr:from>
    <xdr:to>
      <xdr:col>72</xdr:col>
      <xdr:colOff>203200</xdr:colOff>
      <xdr:row>60</xdr:row>
      <xdr:rowOff>156391</xdr:rowOff>
    </xdr:to>
    <xdr:cxnSp macro="">
      <xdr:nvCxnSpPr>
        <xdr:cNvPr id="328" name="直線コネクタ 327"/>
        <xdr:cNvCxnSpPr/>
      </xdr:nvCxnSpPr>
      <xdr:spPr>
        <a:xfrm>
          <a:off x="14401800" y="1043190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119622</xdr:rowOff>
    </xdr:from>
    <xdr:to>
      <xdr:col>68</xdr:col>
      <xdr:colOff>152400</xdr:colOff>
      <xdr:row>60</xdr:row>
      <xdr:rowOff>144901</xdr:rowOff>
    </xdr:to>
    <xdr:cxnSp macro="">
      <xdr:nvCxnSpPr>
        <xdr:cNvPr id="331" name="直線コネクタ 330"/>
        <xdr:cNvCxnSpPr/>
      </xdr:nvCxnSpPr>
      <xdr:spPr>
        <a:xfrm>
          <a:off x="13512800" y="1040662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41" name="楕円 340"/>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157739</xdr:rowOff>
    </xdr:from>
    <xdr:ext cx="762000" cy="259045"/>
    <xdr:sp macro="" textlink="">
      <xdr:nvSpPr>
        <xdr:cNvPr id="342" name="定員管理の状況該当値テキスト"/>
        <xdr:cNvSpPr txBox="1"/>
      </xdr:nvSpPr>
      <xdr:spPr>
        <a:xfrm>
          <a:off x="17106900" y="102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3" name="楕円 342"/>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4" name="テキスト ボックス 343"/>
        <xdr:cNvSpPr txBox="1"/>
      </xdr:nvSpPr>
      <xdr:spPr>
        <a:xfrm>
          <a:off x="15798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105591</xdr:rowOff>
    </xdr:from>
    <xdr:to>
      <xdr:col>73</xdr:col>
      <xdr:colOff>44450</xdr:colOff>
      <xdr:row>61</xdr:row>
      <xdr:rowOff>35741</xdr:rowOff>
    </xdr:to>
    <xdr:sp macro="" textlink="">
      <xdr:nvSpPr>
        <xdr:cNvPr id="345" name="楕円 344"/>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46" name="テキスト ボックス 345"/>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94101</xdr:rowOff>
    </xdr:from>
    <xdr:to>
      <xdr:col>68</xdr:col>
      <xdr:colOff>203200</xdr:colOff>
      <xdr:row>61</xdr:row>
      <xdr:rowOff>24251</xdr:rowOff>
    </xdr:to>
    <xdr:sp macro="" textlink="">
      <xdr:nvSpPr>
        <xdr:cNvPr id="347" name="楕円 346"/>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34428</xdr:rowOff>
    </xdr:from>
    <xdr:ext cx="762000" cy="259045"/>
    <xdr:sp macro="" textlink="">
      <xdr:nvSpPr>
        <xdr:cNvPr id="348" name="テキスト ボックス 347"/>
        <xdr:cNvSpPr txBox="1"/>
      </xdr:nvSpPr>
      <xdr:spPr>
        <a:xfrm>
          <a:off x="14020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68822</xdr:rowOff>
    </xdr:from>
    <xdr:to>
      <xdr:col>64</xdr:col>
      <xdr:colOff>152400</xdr:colOff>
      <xdr:row>60</xdr:row>
      <xdr:rowOff>170422</xdr:rowOff>
    </xdr:to>
    <xdr:sp macro="" textlink="">
      <xdr:nvSpPr>
        <xdr:cNvPr id="349" name="楕円 348"/>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9149</xdr:rowOff>
    </xdr:from>
    <xdr:ext cx="762000" cy="259045"/>
    <xdr:sp macro="" textlink="">
      <xdr:nvSpPr>
        <xdr:cNvPr id="350" name="テキスト ボックス 349"/>
        <xdr:cNvSpPr txBox="1"/>
      </xdr:nvSpPr>
      <xdr:spPr>
        <a:xfrm>
          <a:off x="13131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実質公債費比率については、前年度と比較すると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っている。一部事務組合が起こした地方債償還額の減少や、標準財政規模の数値が大きくなっていることが改善につながっている。今後も、地方財政措置が優位な起債を中心に財政規模に見合った起債の活用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64241</xdr:rowOff>
    </xdr:from>
    <xdr:to>
      <xdr:col>81</xdr:col>
      <xdr:colOff>44450</xdr:colOff>
      <xdr:row>37</xdr:row>
      <xdr:rowOff>88371</xdr:rowOff>
    </xdr:to>
    <xdr:cxnSp macro="">
      <xdr:nvCxnSpPr>
        <xdr:cNvPr id="384" name="直線コネクタ 383"/>
        <xdr:cNvCxnSpPr/>
      </xdr:nvCxnSpPr>
      <xdr:spPr>
        <a:xfrm flipV="1">
          <a:off x="16179800" y="64078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88371</xdr:rowOff>
    </xdr:from>
    <xdr:to>
      <xdr:col>77</xdr:col>
      <xdr:colOff>44450</xdr:colOff>
      <xdr:row>37</xdr:row>
      <xdr:rowOff>108479</xdr:rowOff>
    </xdr:to>
    <xdr:cxnSp macro="">
      <xdr:nvCxnSpPr>
        <xdr:cNvPr id="387" name="直線コネクタ 386"/>
        <xdr:cNvCxnSpPr/>
      </xdr:nvCxnSpPr>
      <xdr:spPr>
        <a:xfrm flipV="1">
          <a:off x="15290800" y="643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108479</xdr:rowOff>
    </xdr:from>
    <xdr:to>
      <xdr:col>72</xdr:col>
      <xdr:colOff>203200</xdr:colOff>
      <xdr:row>37</xdr:row>
      <xdr:rowOff>116522</xdr:rowOff>
    </xdr:to>
    <xdr:cxnSp macro="">
      <xdr:nvCxnSpPr>
        <xdr:cNvPr id="390" name="直線コネクタ 389"/>
        <xdr:cNvCxnSpPr/>
      </xdr:nvCxnSpPr>
      <xdr:spPr>
        <a:xfrm flipV="1">
          <a:off x="14401800" y="645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126577</xdr:rowOff>
    </xdr:to>
    <xdr:cxnSp macro="">
      <xdr:nvCxnSpPr>
        <xdr:cNvPr id="393" name="直線コネクタ 392"/>
        <xdr:cNvCxnSpPr/>
      </xdr:nvCxnSpPr>
      <xdr:spPr>
        <a:xfrm flipV="1">
          <a:off x="13512800" y="64601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13441</xdr:rowOff>
    </xdr:from>
    <xdr:to>
      <xdr:col>81</xdr:col>
      <xdr:colOff>95250</xdr:colOff>
      <xdr:row>37</xdr:row>
      <xdr:rowOff>115041</xdr:rowOff>
    </xdr:to>
    <xdr:sp macro="" textlink="">
      <xdr:nvSpPr>
        <xdr:cNvPr id="403" name="楕円 402"/>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156968</xdr:rowOff>
    </xdr:from>
    <xdr:ext cx="762000" cy="259045"/>
    <xdr:sp macro="" textlink="">
      <xdr:nvSpPr>
        <xdr:cNvPr id="404"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37571</xdr:rowOff>
    </xdr:from>
    <xdr:to>
      <xdr:col>77</xdr:col>
      <xdr:colOff>95250</xdr:colOff>
      <xdr:row>37</xdr:row>
      <xdr:rowOff>139171</xdr:rowOff>
    </xdr:to>
    <xdr:sp macro="" textlink="">
      <xdr:nvSpPr>
        <xdr:cNvPr id="405" name="楕円 404"/>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123948</xdr:rowOff>
    </xdr:from>
    <xdr:ext cx="736600" cy="259045"/>
    <xdr:sp macro="" textlink="">
      <xdr:nvSpPr>
        <xdr:cNvPr id="406" name="テキスト ボックス 405"/>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57679</xdr:rowOff>
    </xdr:from>
    <xdr:to>
      <xdr:col>73</xdr:col>
      <xdr:colOff>44450</xdr:colOff>
      <xdr:row>37</xdr:row>
      <xdr:rowOff>159279</xdr:rowOff>
    </xdr:to>
    <xdr:sp macro="" textlink="">
      <xdr:nvSpPr>
        <xdr:cNvPr id="407" name="楕円 406"/>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144056</xdr:rowOff>
    </xdr:from>
    <xdr:ext cx="762000" cy="259045"/>
    <xdr:sp macro="" textlink="">
      <xdr:nvSpPr>
        <xdr:cNvPr id="408" name="テキスト ボックス 407"/>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65722</xdr:rowOff>
    </xdr:from>
    <xdr:to>
      <xdr:col>68</xdr:col>
      <xdr:colOff>203200</xdr:colOff>
      <xdr:row>37</xdr:row>
      <xdr:rowOff>167322</xdr:rowOff>
    </xdr:to>
    <xdr:sp macro="" textlink="">
      <xdr:nvSpPr>
        <xdr:cNvPr id="409" name="楕円 408"/>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152099</xdr:rowOff>
    </xdr:from>
    <xdr:ext cx="762000" cy="259045"/>
    <xdr:sp macro="" textlink="">
      <xdr:nvSpPr>
        <xdr:cNvPr id="410" name="テキスト ボックス 409"/>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1" name="楕円 410"/>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162154</xdr:rowOff>
    </xdr:from>
    <xdr:ext cx="762000" cy="259045"/>
    <xdr:sp macro="" textlink="">
      <xdr:nvSpPr>
        <xdr:cNvPr id="412" name="テキスト ボックス 411"/>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将来負担比率については、前年度と比較すると</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、類似団体平均値より下回っている。</a:t>
          </a:r>
          <a:r>
            <a:rPr kumimoji="1" lang="ja-JP" altLang="en-US" sz="1100">
              <a:solidFill>
                <a:schemeClr val="dk1"/>
              </a:solidFill>
              <a:effectLst/>
              <a:latin typeface="+mn-lt"/>
              <a:ea typeface="+mn-ea"/>
              <a:cs typeface="+mn-cs"/>
            </a:rPr>
            <a:t>増加の主</a:t>
          </a:r>
          <a:r>
            <a:rPr kumimoji="1" lang="ja-JP" altLang="ja-JP" sz="1100">
              <a:solidFill>
                <a:schemeClr val="dk1"/>
              </a:solidFill>
              <a:effectLst/>
              <a:latin typeface="+mn-lt"/>
              <a:ea typeface="+mn-ea"/>
              <a:cs typeface="+mn-cs"/>
            </a:rPr>
            <a:t>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債務負担行為による支出</a:t>
          </a:r>
          <a:r>
            <a:rPr kumimoji="1" lang="ja-JP" altLang="en-US" sz="1100">
              <a:solidFill>
                <a:schemeClr val="dk1"/>
              </a:solidFill>
              <a:effectLst/>
              <a:latin typeface="+mn-lt"/>
              <a:ea typeface="+mn-ea"/>
              <a:cs typeface="+mn-cs"/>
            </a:rPr>
            <a:t>は減少傾向にあるものの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合併特例事業債など地方債の現在高が大幅に増加したためである。</a:t>
          </a:r>
          <a:endParaRPr lang="ja-JP" altLang="ja-JP" sz="1100">
            <a:effectLst/>
          </a:endParaRPr>
        </a:p>
        <a:p>
          <a:r>
            <a:rPr kumimoji="1" lang="ja-JP" altLang="ja-JP" sz="1100">
              <a:solidFill>
                <a:schemeClr val="dk1"/>
              </a:solidFill>
              <a:effectLst/>
              <a:latin typeface="+mn-lt"/>
              <a:ea typeface="+mn-ea"/>
              <a:cs typeface="+mn-cs"/>
            </a:rPr>
            <a:t>　今後も計画的な基金の積立を行うなど、将来負担比率の軽減が図れるよう取り組んでいく。</a:t>
          </a:r>
          <a:endParaRPr kumimoji="1" lang="en-US" altLang="ja-JP" sz="1100">
            <a:solidFill>
              <a:schemeClr val="dk1"/>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なお、</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将来負担比率について、</a:t>
          </a:r>
          <a:r>
            <a:rPr kumimoji="1" lang="ja-JP" altLang="ja-JP" sz="1100">
              <a:solidFill>
                <a:sysClr val="windowText" lastClr="000000"/>
              </a:solidFill>
              <a:effectLst/>
              <a:latin typeface="+mn-lt"/>
              <a:ea typeface="+mn-ea"/>
              <a:cs typeface="+mn-cs"/>
            </a:rPr>
            <a:t>法律または政令に設置根拠がある</a:t>
          </a:r>
          <a:r>
            <a:rPr kumimoji="1" lang="ja-JP" altLang="en-US" sz="1100">
              <a:solidFill>
                <a:sysClr val="windowText" lastClr="000000"/>
              </a:solidFill>
              <a:effectLst/>
              <a:latin typeface="+mn-lt"/>
              <a:ea typeface="+mn-ea"/>
              <a:cs typeface="+mn-cs"/>
            </a:rPr>
            <a:t>基金</a:t>
          </a:r>
          <a:r>
            <a:rPr kumimoji="1" lang="ja-JP" altLang="ja-JP" sz="1100">
              <a:solidFill>
                <a:sysClr val="windowText" lastClr="000000"/>
              </a:solidFill>
              <a:effectLst/>
              <a:latin typeface="+mn-lt"/>
              <a:ea typeface="+mn-ea"/>
              <a:cs typeface="+mn-cs"/>
            </a:rPr>
            <a:t>を充当可能基金に含めて計上していたため、</a:t>
          </a:r>
          <a:r>
            <a:rPr kumimoji="1" lang="ja-JP" altLang="en-US" sz="1100">
              <a:solidFill>
                <a:sysClr val="windowText" lastClr="000000"/>
              </a:solidFill>
              <a:effectLst/>
              <a:latin typeface="+mn-lt"/>
              <a:ea typeface="+mn-ea"/>
              <a:cs typeface="+mn-cs"/>
            </a:rPr>
            <a:t>以下のとおり</a:t>
          </a:r>
          <a:r>
            <a:rPr kumimoji="1" lang="ja-JP" altLang="ja-JP" sz="1100">
              <a:solidFill>
                <a:sysClr val="windowText" lastClr="000000"/>
              </a:solidFill>
              <a:effectLst/>
              <a:latin typeface="+mn-lt"/>
              <a:ea typeface="+mn-ea"/>
              <a:cs typeface="+mn-cs"/>
            </a:rPr>
            <a:t>修正を行った。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修正前　</a:t>
          </a:r>
          <a:r>
            <a:rPr lang="en-US" altLang="ja-JP" sz="1100">
              <a:solidFill>
                <a:sysClr val="windowText" lastClr="000000"/>
              </a:solidFill>
              <a:effectLst/>
            </a:rPr>
            <a:t>35.3</a:t>
          </a:r>
          <a:r>
            <a:rPr lang="ja-JP" altLang="en-US" sz="1100">
              <a:solidFill>
                <a:sysClr val="windowText" lastClr="000000"/>
              </a:solidFill>
              <a:effectLst/>
            </a:rPr>
            <a:t>％　→　修正後　</a:t>
          </a:r>
          <a:r>
            <a:rPr lang="en-US" altLang="ja-JP" sz="1100">
              <a:solidFill>
                <a:sysClr val="windowText" lastClr="000000"/>
              </a:solidFill>
              <a:effectLst/>
            </a:rPr>
            <a:t>53.6</a:t>
          </a:r>
          <a:r>
            <a:rPr lang="ja-JP" altLang="en-US" sz="1100">
              <a:solidFill>
                <a:sysClr val="windowText" lastClr="000000"/>
              </a:solidFill>
              <a:effectLst/>
            </a:rPr>
            <a:t>％</a:t>
          </a:r>
          <a:endParaRPr lang="ja-JP" altLang="ja-JP" sz="1100">
            <a:solidFill>
              <a:sysClr val="windowText" lastClr="000000"/>
            </a:solidFill>
            <a:effectLst/>
          </a:endParaRPr>
        </a:p>
        <a:p>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101473</xdr:rowOff>
    </xdr:from>
    <xdr:to>
      <xdr:col>81</xdr:col>
      <xdr:colOff>44450</xdr:colOff>
      <xdr:row>14</xdr:row>
      <xdr:rowOff>135979</xdr:rowOff>
    </xdr:to>
    <xdr:cxnSp macro="">
      <xdr:nvCxnSpPr>
        <xdr:cNvPr id="444" name="直線コネクタ 443"/>
        <xdr:cNvCxnSpPr/>
      </xdr:nvCxnSpPr>
      <xdr:spPr>
        <a:xfrm>
          <a:off x="16179800" y="2501773"/>
          <a:ext cx="8382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120756</xdr:rowOff>
    </xdr:from>
    <xdr:ext cx="762000" cy="259045"/>
    <xdr:sp macro="" textlink="">
      <xdr:nvSpPr>
        <xdr:cNvPr id="445" name="将来負担の状況平均値テキスト"/>
        <xdr:cNvSpPr txBox="1"/>
      </xdr:nvSpPr>
      <xdr:spPr>
        <a:xfrm>
          <a:off x="17106900" y="2521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101473</xdr:rowOff>
    </xdr:from>
    <xdr:to>
      <xdr:col>77</xdr:col>
      <xdr:colOff>44450</xdr:colOff>
      <xdr:row>14</xdr:row>
      <xdr:rowOff>126568</xdr:rowOff>
    </xdr:to>
    <xdr:cxnSp macro="">
      <xdr:nvCxnSpPr>
        <xdr:cNvPr id="447" name="直線コネクタ 446"/>
        <xdr:cNvCxnSpPr/>
      </xdr:nvCxnSpPr>
      <xdr:spPr>
        <a:xfrm flipV="1">
          <a:off x="15290800" y="2501773"/>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126568</xdr:rowOff>
    </xdr:from>
    <xdr:to>
      <xdr:col>72</xdr:col>
      <xdr:colOff>203200</xdr:colOff>
      <xdr:row>15</xdr:row>
      <xdr:rowOff>23889</xdr:rowOff>
    </xdr:to>
    <xdr:cxnSp macro="">
      <xdr:nvCxnSpPr>
        <xdr:cNvPr id="450" name="直線コネクタ 449"/>
        <xdr:cNvCxnSpPr/>
      </xdr:nvCxnSpPr>
      <xdr:spPr>
        <a:xfrm flipV="1">
          <a:off x="14401800" y="252686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23889</xdr:rowOff>
    </xdr:from>
    <xdr:to>
      <xdr:col>68</xdr:col>
      <xdr:colOff>152400</xdr:colOff>
      <xdr:row>15</xdr:row>
      <xdr:rowOff>24130</xdr:rowOff>
    </xdr:to>
    <xdr:cxnSp macro="">
      <xdr:nvCxnSpPr>
        <xdr:cNvPr id="453" name="直線コネクタ 452"/>
        <xdr:cNvCxnSpPr/>
      </xdr:nvCxnSpPr>
      <xdr:spPr>
        <a:xfrm flipV="1">
          <a:off x="13512800" y="259563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85179</xdr:rowOff>
    </xdr:from>
    <xdr:to>
      <xdr:col>81</xdr:col>
      <xdr:colOff>95250</xdr:colOff>
      <xdr:row>15</xdr:row>
      <xdr:rowOff>15329</xdr:rowOff>
    </xdr:to>
    <xdr:sp macro="" textlink="">
      <xdr:nvSpPr>
        <xdr:cNvPr id="463" name="楕円 462"/>
        <xdr:cNvSpPr/>
      </xdr:nvSpPr>
      <xdr:spPr>
        <a:xfrm>
          <a:off x="16967200" y="24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6456</xdr:rowOff>
    </xdr:from>
    <xdr:ext cx="762000" cy="259045"/>
    <xdr:sp macro="" textlink="">
      <xdr:nvSpPr>
        <xdr:cNvPr id="464" name="将来負担の状況該当値テキスト"/>
        <xdr:cNvSpPr txBox="1"/>
      </xdr:nvSpPr>
      <xdr:spPr>
        <a:xfrm>
          <a:off x="17106900" y="24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50673</xdr:rowOff>
    </xdr:from>
    <xdr:to>
      <xdr:col>77</xdr:col>
      <xdr:colOff>95250</xdr:colOff>
      <xdr:row>14</xdr:row>
      <xdr:rowOff>152273</xdr:rowOff>
    </xdr:to>
    <xdr:sp macro="" textlink="">
      <xdr:nvSpPr>
        <xdr:cNvPr id="465" name="楕円 464"/>
        <xdr:cNvSpPr/>
      </xdr:nvSpPr>
      <xdr:spPr>
        <a:xfrm>
          <a:off x="16129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162450</xdr:rowOff>
    </xdr:from>
    <xdr:ext cx="736600" cy="259045"/>
    <xdr:sp macro="" textlink="">
      <xdr:nvSpPr>
        <xdr:cNvPr id="466" name="テキスト ボックス 465"/>
        <xdr:cNvSpPr txBox="1"/>
      </xdr:nvSpPr>
      <xdr:spPr>
        <a:xfrm>
          <a:off x="15798800" y="221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75768</xdr:rowOff>
    </xdr:from>
    <xdr:to>
      <xdr:col>73</xdr:col>
      <xdr:colOff>44450</xdr:colOff>
      <xdr:row>15</xdr:row>
      <xdr:rowOff>5918</xdr:rowOff>
    </xdr:to>
    <xdr:sp macro="" textlink="">
      <xdr:nvSpPr>
        <xdr:cNvPr id="467" name="楕円 466"/>
        <xdr:cNvSpPr/>
      </xdr:nvSpPr>
      <xdr:spPr>
        <a:xfrm>
          <a:off x="152400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16095</xdr:rowOff>
    </xdr:from>
    <xdr:ext cx="762000" cy="259045"/>
    <xdr:sp macro="" textlink="">
      <xdr:nvSpPr>
        <xdr:cNvPr id="468" name="テキスト ボックス 467"/>
        <xdr:cNvSpPr txBox="1"/>
      </xdr:nvSpPr>
      <xdr:spPr>
        <a:xfrm>
          <a:off x="14909800" y="224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144539</xdr:rowOff>
    </xdr:from>
    <xdr:to>
      <xdr:col>68</xdr:col>
      <xdr:colOff>203200</xdr:colOff>
      <xdr:row>15</xdr:row>
      <xdr:rowOff>74689</xdr:rowOff>
    </xdr:to>
    <xdr:sp macro="" textlink="">
      <xdr:nvSpPr>
        <xdr:cNvPr id="469" name="楕円 468"/>
        <xdr:cNvSpPr/>
      </xdr:nvSpPr>
      <xdr:spPr>
        <a:xfrm>
          <a:off x="14351000" y="25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84866</xdr:rowOff>
    </xdr:from>
    <xdr:ext cx="762000" cy="259045"/>
    <xdr:sp macro="" textlink="">
      <xdr:nvSpPr>
        <xdr:cNvPr id="470" name="テキスト ボックス 469"/>
        <xdr:cNvSpPr txBox="1"/>
      </xdr:nvSpPr>
      <xdr:spPr>
        <a:xfrm>
          <a:off x="14020800" y="231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71" name="楕円 470"/>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72" name="テキスト ボックス 471"/>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職員の新陳代謝等</a:t>
          </a:r>
          <a:r>
            <a:rPr kumimoji="1" lang="ja-JP" altLang="ja-JP" sz="1100">
              <a:solidFill>
                <a:schemeClr val="dk1"/>
              </a:solidFill>
              <a:effectLst/>
              <a:latin typeface="+mn-lt"/>
              <a:ea typeface="+mn-ea"/>
              <a:cs typeface="+mn-cs"/>
            </a:rPr>
            <a:t>により、前年度と比較して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、類似団体平均値より下回った数値で推移している。今後も行財政改革及び適正な定員管理（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年間同水準の維持）等の取り組みを行い、人件費の抑制に努めていく。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159004</xdr:rowOff>
    </xdr:to>
    <xdr:cxnSp macro="">
      <xdr:nvCxnSpPr>
        <xdr:cNvPr id="64" name="直線コネクタ 63"/>
        <xdr:cNvCxnSpPr/>
      </xdr:nvCxnSpPr>
      <xdr:spPr>
        <a:xfrm flipV="1">
          <a:off x="3987800" y="6262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159004</xdr:rowOff>
    </xdr:to>
    <xdr:cxnSp macro="">
      <xdr:nvCxnSpPr>
        <xdr:cNvPr id="67" name="直線コネクタ 66"/>
        <xdr:cNvCxnSpPr/>
      </xdr:nvCxnSpPr>
      <xdr:spPr>
        <a:xfrm>
          <a:off x="3098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145288</xdr:rowOff>
    </xdr:to>
    <xdr:cxnSp macro="">
      <xdr:nvCxnSpPr>
        <xdr:cNvPr id="70" name="直線コネクタ 69"/>
        <xdr:cNvCxnSpPr/>
      </xdr:nvCxnSpPr>
      <xdr:spPr>
        <a:xfrm flipV="1">
          <a:off x="2209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xdr:cNvCxnSpPr/>
      </xdr:nvCxnSpPr>
      <xdr:spPr>
        <a:xfrm>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物件費については、前年度と比較して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依然として類似団体平均を下回っている。主な要因としては、</a:t>
          </a:r>
          <a:r>
            <a:rPr kumimoji="1" lang="ja-JP" altLang="en-US" sz="1100">
              <a:solidFill>
                <a:schemeClr val="dk1"/>
              </a:solidFill>
              <a:effectLst/>
              <a:latin typeface="+mn-lt"/>
              <a:ea typeface="+mn-ea"/>
              <a:cs typeface="+mn-cs"/>
            </a:rPr>
            <a:t>歳出額は</a:t>
          </a:r>
          <a:r>
            <a:rPr kumimoji="1" lang="ja-JP" altLang="ja-JP" sz="1100">
              <a:solidFill>
                <a:schemeClr val="dk1"/>
              </a:solidFill>
              <a:effectLst/>
              <a:latin typeface="+mn-lt"/>
              <a:ea typeface="+mn-ea"/>
              <a:cs typeface="+mn-cs"/>
            </a:rPr>
            <a:t>前年度と比較して増</a:t>
          </a:r>
          <a:r>
            <a:rPr kumimoji="1" lang="ja-JP" altLang="en-US" sz="1100">
              <a:solidFill>
                <a:schemeClr val="dk1"/>
              </a:solidFill>
              <a:effectLst/>
              <a:latin typeface="+mn-lt"/>
              <a:ea typeface="+mn-ea"/>
              <a:cs typeface="+mn-cs"/>
            </a:rPr>
            <a:t>加したもものの、臨時的支出の増加及び特定財源の充当の増加により経常収支比率は減少した。今後も</a:t>
          </a:r>
          <a:r>
            <a:rPr kumimoji="1" lang="ja-JP" altLang="ja-JP" sz="1100">
              <a:solidFill>
                <a:schemeClr val="dk1"/>
              </a:solidFill>
              <a:effectLst/>
              <a:latin typeface="+mn-lt"/>
              <a:ea typeface="+mn-ea"/>
              <a:cs typeface="+mn-cs"/>
            </a:rPr>
            <a:t>、各施設設備の老朽化による修繕等の増加が見込まれるため、事業の「選択と集中」を重視し、さらなる支出の抑制に努めていく。</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97064</xdr:rowOff>
    </xdr:to>
    <xdr:cxnSp macro="">
      <xdr:nvCxnSpPr>
        <xdr:cNvPr id="127" name="直線コネクタ 126"/>
        <xdr:cNvCxnSpPr/>
      </xdr:nvCxnSpPr>
      <xdr:spPr>
        <a:xfrm flipV="1">
          <a:off x="15671800" y="263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97064</xdr:rowOff>
    </xdr:to>
    <xdr:cxnSp macro="">
      <xdr:nvCxnSpPr>
        <xdr:cNvPr id="130" name="直線コネクタ 129"/>
        <xdr:cNvCxnSpPr/>
      </xdr:nvCxnSpPr>
      <xdr:spPr>
        <a:xfrm>
          <a:off x="14782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75293</xdr:rowOff>
    </xdr:to>
    <xdr:cxnSp macro="">
      <xdr:nvCxnSpPr>
        <xdr:cNvPr id="133" name="直線コネクタ 132"/>
        <xdr:cNvCxnSpPr/>
      </xdr:nvCxnSpPr>
      <xdr:spPr>
        <a:xfrm>
          <a:off x="13893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64407</xdr:rowOff>
    </xdr:to>
    <xdr:cxnSp macro="">
      <xdr:nvCxnSpPr>
        <xdr:cNvPr id="136" name="直線コネクタ 135"/>
        <xdr:cNvCxnSpPr/>
      </xdr:nvCxnSpPr>
      <xdr:spPr>
        <a:xfrm>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48" name="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49" name="テキスト ボックス 148"/>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0" name="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1" name="テキスト ボックス 150"/>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2" name="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ポイント増となり、類似団体平均値を上回る数値となった。主な要因としては、</a:t>
          </a:r>
          <a:r>
            <a:rPr kumimoji="1" lang="ja-JP" altLang="en-US" sz="1100">
              <a:solidFill>
                <a:schemeClr val="dk1"/>
              </a:solidFill>
              <a:effectLst/>
              <a:latin typeface="+mn-lt"/>
              <a:ea typeface="+mn-ea"/>
              <a:cs typeface="+mn-cs"/>
            </a:rPr>
            <a:t>臨時福祉給付金、小・中学生、高校生等医療費助成費及び障害者自立支援給付費</a:t>
          </a:r>
          <a:r>
            <a:rPr kumimoji="1" lang="ja-JP" altLang="ja-JP" sz="1100">
              <a:solidFill>
                <a:schemeClr val="dk1"/>
              </a:solidFill>
              <a:effectLst/>
              <a:latin typeface="+mn-lt"/>
              <a:ea typeface="+mn-ea"/>
              <a:cs typeface="+mn-cs"/>
            </a:rPr>
            <a:t>の増などである。今後も、扶助費の自然増が懸念されるが、子育て支援を含む制度改正等による需要額の動向に注意を要する。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170543</xdr:rowOff>
    </xdr:to>
    <xdr:cxnSp macro="">
      <xdr:nvCxnSpPr>
        <xdr:cNvPr id="189" name="直線コネクタ 188"/>
        <xdr:cNvCxnSpPr/>
      </xdr:nvCxnSpPr>
      <xdr:spPr>
        <a:xfrm>
          <a:off x="3987800" y="10071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127000</xdr:rowOff>
    </xdr:to>
    <xdr:cxnSp macro="">
      <xdr:nvCxnSpPr>
        <xdr:cNvPr id="192" name="直線コネクタ 191"/>
        <xdr:cNvCxnSpPr/>
      </xdr:nvCxnSpPr>
      <xdr:spPr>
        <a:xfrm>
          <a:off x="3098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156935</xdr:rowOff>
    </xdr:to>
    <xdr:cxnSp macro="">
      <xdr:nvCxnSpPr>
        <xdr:cNvPr id="195" name="直線コネクタ 194"/>
        <xdr:cNvCxnSpPr/>
      </xdr:nvCxnSpPr>
      <xdr:spPr>
        <a:xfrm flipV="1">
          <a:off x="2209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57</xdr:row>
      <xdr:rowOff>156935</xdr:rowOff>
    </xdr:to>
    <xdr:cxnSp macro="">
      <xdr:nvCxnSpPr>
        <xdr:cNvPr id="198" name="直線コネクタ 197"/>
        <xdr:cNvCxnSpPr/>
      </xdr:nvCxnSpPr>
      <xdr:spPr>
        <a:xfrm>
          <a:off x="1320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8" name="楕円 207"/>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9"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0" name="楕円 209"/>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1" name="テキスト ボックス 21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2" name="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4" name="楕円 213"/>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5" name="テキスト ボックス 214"/>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6" name="楕円 215"/>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7" name="テキスト ボックス 216"/>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類似団体平均値を下回っている。主な要因としては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の増である。</a:t>
          </a:r>
          <a:r>
            <a:rPr kumimoji="1" lang="ja-JP" altLang="ja-JP" sz="1100">
              <a:solidFill>
                <a:schemeClr val="dk1"/>
              </a:solidFill>
              <a:effectLst/>
              <a:latin typeface="+mn-lt"/>
              <a:ea typeface="+mn-ea"/>
              <a:cs typeface="+mn-cs"/>
            </a:rPr>
            <a:t>公営企業会計を含む特別会計への繰出金が年々増加傾向にあるため、数値も増加傾向にある。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164556</xdr:rowOff>
    </xdr:to>
    <xdr:cxnSp macro="">
      <xdr:nvCxnSpPr>
        <xdr:cNvPr id="252" name="直線コネクタ 251"/>
        <xdr:cNvCxnSpPr/>
      </xdr:nvCxnSpPr>
      <xdr:spPr>
        <a:xfrm>
          <a:off x="15671800" y="95551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125367</xdr:rowOff>
    </xdr:to>
    <xdr:cxnSp macro="">
      <xdr:nvCxnSpPr>
        <xdr:cNvPr id="255" name="直線コネクタ 254"/>
        <xdr:cNvCxnSpPr/>
      </xdr:nvCxnSpPr>
      <xdr:spPr>
        <a:xfrm>
          <a:off x="14782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125367</xdr:rowOff>
    </xdr:to>
    <xdr:cxnSp macro="">
      <xdr:nvCxnSpPr>
        <xdr:cNvPr id="258" name="直線コネクタ 257"/>
        <xdr:cNvCxnSpPr/>
      </xdr:nvCxnSpPr>
      <xdr:spPr>
        <a:xfrm flipV="1">
          <a:off x="13893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125367</xdr:rowOff>
    </xdr:to>
    <xdr:cxnSp macro="">
      <xdr:nvCxnSpPr>
        <xdr:cNvPr id="261" name="直線コネクタ 260"/>
        <xdr:cNvCxnSpPr/>
      </xdr:nvCxnSpPr>
      <xdr:spPr>
        <a:xfrm>
          <a:off x="13004800" y="9528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1" name="楕円 270"/>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2"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3" name="楕円 272"/>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4" name="テキスト ボックス 273"/>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5" name="楕円 274"/>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6" name="テキスト ボックス 275"/>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7" name="楕円 276"/>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8" name="テキスト ボックス 277"/>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79" name="楕円 278"/>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80" name="テキスト ボックス 279"/>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ポイント減となり、</a:t>
          </a:r>
          <a:r>
            <a:rPr kumimoji="1" lang="ja-JP" altLang="en-US" sz="1100">
              <a:solidFill>
                <a:schemeClr val="dk1"/>
              </a:solidFill>
              <a:effectLst/>
              <a:latin typeface="+mn-lt"/>
              <a:ea typeface="+mn-ea"/>
              <a:cs typeface="+mn-cs"/>
            </a:rPr>
            <a:t>前年度と同水準を保持し、</a:t>
          </a:r>
          <a:r>
            <a:rPr kumimoji="1" lang="ja-JP" altLang="ja-JP" sz="1100">
              <a:solidFill>
                <a:schemeClr val="dk1"/>
              </a:solidFill>
              <a:effectLst/>
              <a:latin typeface="+mn-lt"/>
              <a:ea typeface="+mn-ea"/>
              <a:cs typeface="+mn-cs"/>
            </a:rPr>
            <a:t>依然として類似団体平均を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吉野ヶ里町と共同で実施する葬祭公園建設に係る協議会及び一部事務組合への負担金が増加するなど、補助費等の総額は増加傾向にあるものの、経常的に支出する補助費等は微減となった。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10" name="直線コネクタ 309"/>
        <xdr:cNvCxnSpPr/>
      </xdr:nvCxnSpPr>
      <xdr:spPr>
        <a:xfrm flipV="1">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60706</xdr:rowOff>
    </xdr:to>
    <xdr:cxnSp macro="">
      <xdr:nvCxnSpPr>
        <xdr:cNvPr id="313" name="直線コネクタ 312"/>
        <xdr:cNvCxnSpPr/>
      </xdr:nvCxnSpPr>
      <xdr:spPr>
        <a:xfrm flipV="1">
          <a:off x="14782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133858</xdr:rowOff>
    </xdr:to>
    <xdr:cxnSp macro="">
      <xdr:nvCxnSpPr>
        <xdr:cNvPr id="316" name="直線コネクタ 315"/>
        <xdr:cNvCxnSpPr/>
      </xdr:nvCxnSpPr>
      <xdr:spPr>
        <a:xfrm flipV="1">
          <a:off x="13893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19" name="直線コネクタ 318"/>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9" name="楕円 328"/>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0"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1" name="楕円 33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2" name="テキスト ボックス 33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3" name="楕円 332"/>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4" name="テキスト ボックス 333"/>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公債費については、前年度と比較して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、依然として類似団体平均値を上回っている。元利償還金のピークを過ぎ、減少傾向にあったが、神埼市中央公民館改修等複数の大型事業の新規元金償還が始ま</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ことや、今後も新庁舎建設などの大型事業が続くため、公債費の増加が見込まれる。今後、起債に伴う後年度元利償還金等財政計画に基づく適切な事業執行に努める。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70" name="直線コネクタ 369"/>
        <xdr:cNvCxnSpPr/>
      </xdr:nvCxnSpPr>
      <xdr:spPr>
        <a:xfrm>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52705</xdr:rowOff>
    </xdr:to>
    <xdr:cxnSp macro="">
      <xdr:nvCxnSpPr>
        <xdr:cNvPr id="373" name="直線コネクタ 372"/>
        <xdr:cNvCxnSpPr/>
      </xdr:nvCxnSpPr>
      <xdr:spPr>
        <a:xfrm flipV="1">
          <a:off x="3098800" y="12898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52705</xdr:rowOff>
    </xdr:from>
    <xdr:to>
      <xdr:col>15</xdr:col>
      <xdr:colOff>98425</xdr:colOff>
      <xdr:row>75</xdr:row>
      <xdr:rowOff>71755</xdr:rowOff>
    </xdr:to>
    <xdr:cxnSp macro="">
      <xdr:nvCxnSpPr>
        <xdr:cNvPr id="376" name="直線コネクタ 375"/>
        <xdr:cNvCxnSpPr/>
      </xdr:nvCxnSpPr>
      <xdr:spPr>
        <a:xfrm flipV="1">
          <a:off x="2209800" y="12911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71755</xdr:rowOff>
    </xdr:to>
    <xdr:cxnSp macro="">
      <xdr:nvCxnSpPr>
        <xdr:cNvPr id="379" name="直線コネクタ 378"/>
        <xdr:cNvCxnSpPr/>
      </xdr:nvCxnSpPr>
      <xdr:spPr>
        <a:xfrm>
          <a:off x="1320800" y="12888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147337</xdr:rowOff>
    </xdr:from>
    <xdr:ext cx="762000" cy="259045"/>
    <xdr:sp macro="" textlink="">
      <xdr:nvSpPr>
        <xdr:cNvPr id="390" name="公債費該当値テキスト"/>
        <xdr:cNvSpPr txBox="1"/>
      </xdr:nvSpPr>
      <xdr:spPr>
        <a:xfrm>
          <a:off x="4914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1" name="楕円 390"/>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74947</xdr:rowOff>
    </xdr:from>
    <xdr:ext cx="736600" cy="259045"/>
    <xdr:sp macro="" textlink="">
      <xdr:nvSpPr>
        <xdr:cNvPr id="392" name="テキスト ボックス 391"/>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93" name="楕円 392"/>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88282</xdr:rowOff>
    </xdr:from>
    <xdr:ext cx="762000" cy="259045"/>
    <xdr:sp macro="" textlink="">
      <xdr:nvSpPr>
        <xdr:cNvPr id="394" name="テキスト ボックス 393"/>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5" name="楕円 394"/>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6" name="テキスト ボックス 395"/>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7" name="楕円 396"/>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65422</xdr:rowOff>
    </xdr:from>
    <xdr:ext cx="762000" cy="259045"/>
    <xdr:sp macro="" textlink="">
      <xdr:nvSpPr>
        <xdr:cNvPr id="398" name="テキスト ボックス 397"/>
        <xdr:cNvSpPr txBox="1"/>
      </xdr:nvSpPr>
      <xdr:spPr>
        <a:xfrm>
          <a:off x="939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類似団体平均値を下回っている。今後において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、国の施策の動向や社会情勢の変化に注視し、計画的な財政運営を図り、財政の健全性を確保するよう努める。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107950</xdr:rowOff>
    </xdr:to>
    <xdr:cxnSp macro="">
      <xdr:nvCxnSpPr>
        <xdr:cNvPr id="431" name="直線コネクタ 430"/>
        <xdr:cNvCxnSpPr/>
      </xdr:nvCxnSpPr>
      <xdr:spPr>
        <a:xfrm flipV="1">
          <a:off x="15671800" y="13275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107950</xdr:rowOff>
    </xdr:to>
    <xdr:cxnSp macro="">
      <xdr:nvCxnSpPr>
        <xdr:cNvPr id="434" name="直線コネクタ 433"/>
        <xdr:cNvCxnSpPr/>
      </xdr:nvCxnSpPr>
      <xdr:spPr>
        <a:xfrm>
          <a:off x="14782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107950</xdr:rowOff>
    </xdr:to>
    <xdr:cxnSp macro="">
      <xdr:nvCxnSpPr>
        <xdr:cNvPr id="437" name="直線コネクタ 436"/>
        <xdr:cNvCxnSpPr/>
      </xdr:nvCxnSpPr>
      <xdr:spPr>
        <a:xfrm flipV="1">
          <a:off x="13893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107950</xdr:rowOff>
    </xdr:to>
    <xdr:cxnSp macro="">
      <xdr:nvCxnSpPr>
        <xdr:cNvPr id="440" name="直線コネクタ 439"/>
        <xdr:cNvCxnSpPr/>
      </xdr:nvCxnSpPr>
      <xdr:spPr>
        <a:xfrm>
          <a:off x="13004800" y="1326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50" name="楕円 449"/>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39388</xdr:rowOff>
    </xdr:from>
    <xdr:ext cx="762000" cy="259045"/>
    <xdr:sp macro="" textlink="">
      <xdr:nvSpPr>
        <xdr:cNvPr id="451"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53" name="テキスト ボックス 452"/>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6" name="楕円 45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7" name="テキスト ボックス 45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8" name="楕円 457"/>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9" name="テキスト ボックス 458"/>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90919</xdr:rowOff>
    </xdr:from>
    <xdr:to>
      <xdr:col>29</xdr:col>
      <xdr:colOff>127000</xdr:colOff>
      <xdr:row>18</xdr:row>
      <xdr:rowOff>91377</xdr:rowOff>
    </xdr:to>
    <xdr:cxnSp macro="">
      <xdr:nvCxnSpPr>
        <xdr:cNvPr id="50" name="直線コネクタ 49"/>
        <xdr:cNvCxnSpPr/>
      </xdr:nvCxnSpPr>
      <xdr:spPr bwMode="auto">
        <a:xfrm flipV="1">
          <a:off x="5003800" y="3224644"/>
          <a:ext cx="6477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91377</xdr:rowOff>
    </xdr:from>
    <xdr:to>
      <xdr:col>26</xdr:col>
      <xdr:colOff>50800</xdr:colOff>
      <xdr:row>18</xdr:row>
      <xdr:rowOff>119278</xdr:rowOff>
    </xdr:to>
    <xdr:cxnSp macro="">
      <xdr:nvCxnSpPr>
        <xdr:cNvPr id="53" name="直線コネクタ 52"/>
        <xdr:cNvCxnSpPr/>
      </xdr:nvCxnSpPr>
      <xdr:spPr bwMode="auto">
        <a:xfrm flipV="1">
          <a:off x="4305300" y="3225102"/>
          <a:ext cx="698500" cy="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119278</xdr:rowOff>
    </xdr:from>
    <xdr:to>
      <xdr:col>22</xdr:col>
      <xdr:colOff>114300</xdr:colOff>
      <xdr:row>18</xdr:row>
      <xdr:rowOff>123228</xdr:rowOff>
    </xdr:to>
    <xdr:cxnSp macro="">
      <xdr:nvCxnSpPr>
        <xdr:cNvPr id="56" name="直線コネクタ 55"/>
        <xdr:cNvCxnSpPr/>
      </xdr:nvCxnSpPr>
      <xdr:spPr bwMode="auto">
        <a:xfrm flipV="1">
          <a:off x="3606800" y="3253003"/>
          <a:ext cx="698500" cy="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123228</xdr:rowOff>
    </xdr:from>
    <xdr:to>
      <xdr:col>18</xdr:col>
      <xdr:colOff>177800</xdr:colOff>
      <xdr:row>18</xdr:row>
      <xdr:rowOff>171272</xdr:rowOff>
    </xdr:to>
    <xdr:cxnSp macro="">
      <xdr:nvCxnSpPr>
        <xdr:cNvPr id="59" name="直線コネクタ 58"/>
        <xdr:cNvCxnSpPr/>
      </xdr:nvCxnSpPr>
      <xdr:spPr bwMode="auto">
        <a:xfrm flipV="1">
          <a:off x="2908300" y="3256953"/>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40119</xdr:rowOff>
    </xdr:from>
    <xdr:to>
      <xdr:col>29</xdr:col>
      <xdr:colOff>177800</xdr:colOff>
      <xdr:row>18</xdr:row>
      <xdr:rowOff>141719</xdr:rowOff>
    </xdr:to>
    <xdr:sp macro="" textlink="">
      <xdr:nvSpPr>
        <xdr:cNvPr id="69" name="楕円 68"/>
        <xdr:cNvSpPr/>
      </xdr:nvSpPr>
      <xdr:spPr bwMode="auto">
        <a:xfrm>
          <a:off x="5600700" y="317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12196</xdr:rowOff>
    </xdr:from>
    <xdr:ext cx="762000" cy="259045"/>
    <xdr:sp macro="" textlink="">
      <xdr:nvSpPr>
        <xdr:cNvPr id="70" name="人口1人当たり決算額の推移該当値テキスト130"/>
        <xdr:cNvSpPr txBox="1"/>
      </xdr:nvSpPr>
      <xdr:spPr>
        <a:xfrm>
          <a:off x="5740400" y="314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40577</xdr:rowOff>
    </xdr:from>
    <xdr:to>
      <xdr:col>26</xdr:col>
      <xdr:colOff>101600</xdr:colOff>
      <xdr:row>18</xdr:row>
      <xdr:rowOff>142177</xdr:rowOff>
    </xdr:to>
    <xdr:sp macro="" textlink="">
      <xdr:nvSpPr>
        <xdr:cNvPr id="71" name="楕円 70"/>
        <xdr:cNvSpPr/>
      </xdr:nvSpPr>
      <xdr:spPr bwMode="auto">
        <a:xfrm>
          <a:off x="4953000" y="31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126954</xdr:rowOff>
    </xdr:from>
    <xdr:ext cx="736600" cy="259045"/>
    <xdr:sp macro="" textlink="">
      <xdr:nvSpPr>
        <xdr:cNvPr id="72" name="テキスト ボックス 71"/>
        <xdr:cNvSpPr txBox="1"/>
      </xdr:nvSpPr>
      <xdr:spPr>
        <a:xfrm>
          <a:off x="4622800" y="326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68478</xdr:rowOff>
    </xdr:from>
    <xdr:to>
      <xdr:col>22</xdr:col>
      <xdr:colOff>165100</xdr:colOff>
      <xdr:row>18</xdr:row>
      <xdr:rowOff>170078</xdr:rowOff>
    </xdr:to>
    <xdr:sp macro="" textlink="">
      <xdr:nvSpPr>
        <xdr:cNvPr id="73" name="楕円 72"/>
        <xdr:cNvSpPr/>
      </xdr:nvSpPr>
      <xdr:spPr bwMode="auto">
        <a:xfrm>
          <a:off x="4254500" y="3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154855</xdr:rowOff>
    </xdr:from>
    <xdr:ext cx="762000" cy="259045"/>
    <xdr:sp macro="" textlink="">
      <xdr:nvSpPr>
        <xdr:cNvPr id="74" name="テキスト ボックス 73"/>
        <xdr:cNvSpPr txBox="1"/>
      </xdr:nvSpPr>
      <xdr:spPr>
        <a:xfrm>
          <a:off x="3924300" y="32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72428</xdr:rowOff>
    </xdr:from>
    <xdr:to>
      <xdr:col>19</xdr:col>
      <xdr:colOff>38100</xdr:colOff>
      <xdr:row>19</xdr:row>
      <xdr:rowOff>2578</xdr:rowOff>
    </xdr:to>
    <xdr:sp macro="" textlink="">
      <xdr:nvSpPr>
        <xdr:cNvPr id="75" name="楕円 74"/>
        <xdr:cNvSpPr/>
      </xdr:nvSpPr>
      <xdr:spPr bwMode="auto">
        <a:xfrm>
          <a:off x="3556000" y="320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158805</xdr:rowOff>
    </xdr:from>
    <xdr:ext cx="762000" cy="259045"/>
    <xdr:sp macro="" textlink="">
      <xdr:nvSpPr>
        <xdr:cNvPr id="76" name="テキスト ボックス 75"/>
        <xdr:cNvSpPr txBox="1"/>
      </xdr:nvSpPr>
      <xdr:spPr>
        <a:xfrm>
          <a:off x="3225800" y="32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120472</xdr:rowOff>
    </xdr:from>
    <xdr:to>
      <xdr:col>15</xdr:col>
      <xdr:colOff>101600</xdr:colOff>
      <xdr:row>19</xdr:row>
      <xdr:rowOff>50622</xdr:rowOff>
    </xdr:to>
    <xdr:sp macro="" textlink="">
      <xdr:nvSpPr>
        <xdr:cNvPr id="77" name="楕円 76"/>
        <xdr:cNvSpPr/>
      </xdr:nvSpPr>
      <xdr:spPr bwMode="auto">
        <a:xfrm>
          <a:off x="2857500" y="32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35399</xdr:rowOff>
    </xdr:from>
    <xdr:ext cx="762000" cy="259045"/>
    <xdr:sp macro="" textlink="">
      <xdr:nvSpPr>
        <xdr:cNvPr id="78" name="テキスト ボックス 77"/>
        <xdr:cNvSpPr txBox="1"/>
      </xdr:nvSpPr>
      <xdr:spPr>
        <a:xfrm>
          <a:off x="2527300" y="334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241762</xdr:rowOff>
    </xdr:from>
    <xdr:to>
      <xdr:col>29</xdr:col>
      <xdr:colOff>127000</xdr:colOff>
      <xdr:row>37</xdr:row>
      <xdr:rowOff>246439</xdr:rowOff>
    </xdr:to>
    <xdr:cxnSp macro="">
      <xdr:nvCxnSpPr>
        <xdr:cNvPr id="110" name="直線コネクタ 109"/>
        <xdr:cNvCxnSpPr/>
      </xdr:nvCxnSpPr>
      <xdr:spPr bwMode="auto">
        <a:xfrm>
          <a:off x="5003800" y="7366462"/>
          <a:ext cx="647700" cy="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219071</xdr:rowOff>
    </xdr:from>
    <xdr:to>
      <xdr:col>26</xdr:col>
      <xdr:colOff>50800</xdr:colOff>
      <xdr:row>37</xdr:row>
      <xdr:rowOff>241762</xdr:rowOff>
    </xdr:to>
    <xdr:cxnSp macro="">
      <xdr:nvCxnSpPr>
        <xdr:cNvPr id="113" name="直線コネクタ 112"/>
        <xdr:cNvCxnSpPr/>
      </xdr:nvCxnSpPr>
      <xdr:spPr bwMode="auto">
        <a:xfrm>
          <a:off x="4305300" y="7343771"/>
          <a:ext cx="698500" cy="2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215788</xdr:rowOff>
    </xdr:from>
    <xdr:to>
      <xdr:col>22</xdr:col>
      <xdr:colOff>114300</xdr:colOff>
      <xdr:row>37</xdr:row>
      <xdr:rowOff>219071</xdr:rowOff>
    </xdr:to>
    <xdr:cxnSp macro="">
      <xdr:nvCxnSpPr>
        <xdr:cNvPr id="116" name="直線コネクタ 115"/>
        <xdr:cNvCxnSpPr/>
      </xdr:nvCxnSpPr>
      <xdr:spPr bwMode="auto">
        <a:xfrm>
          <a:off x="3606800" y="7340488"/>
          <a:ext cx="698500" cy="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211614</xdr:rowOff>
    </xdr:from>
    <xdr:to>
      <xdr:col>18</xdr:col>
      <xdr:colOff>177800</xdr:colOff>
      <xdr:row>37</xdr:row>
      <xdr:rowOff>215788</xdr:rowOff>
    </xdr:to>
    <xdr:cxnSp macro="">
      <xdr:nvCxnSpPr>
        <xdr:cNvPr id="119" name="直線コネクタ 118"/>
        <xdr:cNvCxnSpPr/>
      </xdr:nvCxnSpPr>
      <xdr:spPr bwMode="auto">
        <a:xfrm>
          <a:off x="2908300" y="7336314"/>
          <a:ext cx="698500" cy="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195639</xdr:rowOff>
    </xdr:from>
    <xdr:to>
      <xdr:col>29</xdr:col>
      <xdr:colOff>177800</xdr:colOff>
      <xdr:row>37</xdr:row>
      <xdr:rowOff>297239</xdr:rowOff>
    </xdr:to>
    <xdr:sp macro="" textlink="">
      <xdr:nvSpPr>
        <xdr:cNvPr id="129" name="楕円 128"/>
        <xdr:cNvSpPr/>
      </xdr:nvSpPr>
      <xdr:spPr bwMode="auto">
        <a:xfrm>
          <a:off x="5600700" y="732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190962</xdr:rowOff>
    </xdr:from>
    <xdr:to>
      <xdr:col>26</xdr:col>
      <xdr:colOff>101600</xdr:colOff>
      <xdr:row>37</xdr:row>
      <xdr:rowOff>292562</xdr:rowOff>
    </xdr:to>
    <xdr:sp macro="" textlink="">
      <xdr:nvSpPr>
        <xdr:cNvPr id="131" name="楕円 130"/>
        <xdr:cNvSpPr/>
      </xdr:nvSpPr>
      <xdr:spPr bwMode="auto">
        <a:xfrm>
          <a:off x="4953000" y="73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277339</xdr:rowOff>
    </xdr:from>
    <xdr:ext cx="736600" cy="259045"/>
    <xdr:sp macro="" textlink="">
      <xdr:nvSpPr>
        <xdr:cNvPr id="132" name="テキスト ボックス 131"/>
        <xdr:cNvSpPr txBox="1"/>
      </xdr:nvSpPr>
      <xdr:spPr>
        <a:xfrm>
          <a:off x="4622800" y="740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168271</xdr:rowOff>
    </xdr:from>
    <xdr:to>
      <xdr:col>22</xdr:col>
      <xdr:colOff>165100</xdr:colOff>
      <xdr:row>37</xdr:row>
      <xdr:rowOff>269871</xdr:rowOff>
    </xdr:to>
    <xdr:sp macro="" textlink="">
      <xdr:nvSpPr>
        <xdr:cNvPr id="133" name="楕円 132"/>
        <xdr:cNvSpPr/>
      </xdr:nvSpPr>
      <xdr:spPr bwMode="auto">
        <a:xfrm>
          <a:off x="4254500" y="729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108598</xdr:rowOff>
    </xdr:from>
    <xdr:ext cx="762000" cy="259045"/>
    <xdr:sp macro="" textlink="">
      <xdr:nvSpPr>
        <xdr:cNvPr id="134" name="テキスト ボックス 133"/>
        <xdr:cNvSpPr txBox="1"/>
      </xdr:nvSpPr>
      <xdr:spPr>
        <a:xfrm>
          <a:off x="3924300" y="706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164988</xdr:rowOff>
    </xdr:from>
    <xdr:to>
      <xdr:col>19</xdr:col>
      <xdr:colOff>38100</xdr:colOff>
      <xdr:row>37</xdr:row>
      <xdr:rowOff>266588</xdr:rowOff>
    </xdr:to>
    <xdr:sp macro="" textlink="">
      <xdr:nvSpPr>
        <xdr:cNvPr id="135" name="楕円 134"/>
        <xdr:cNvSpPr/>
      </xdr:nvSpPr>
      <xdr:spPr bwMode="auto">
        <a:xfrm>
          <a:off x="3556000" y="728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105315</xdr:rowOff>
    </xdr:from>
    <xdr:ext cx="762000" cy="259045"/>
    <xdr:sp macro="" textlink="">
      <xdr:nvSpPr>
        <xdr:cNvPr id="136" name="テキスト ボックス 135"/>
        <xdr:cNvSpPr txBox="1"/>
      </xdr:nvSpPr>
      <xdr:spPr>
        <a:xfrm>
          <a:off x="3225800" y="705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160814</xdr:rowOff>
    </xdr:from>
    <xdr:to>
      <xdr:col>15</xdr:col>
      <xdr:colOff>101600</xdr:colOff>
      <xdr:row>37</xdr:row>
      <xdr:rowOff>262414</xdr:rowOff>
    </xdr:to>
    <xdr:sp macro="" textlink="">
      <xdr:nvSpPr>
        <xdr:cNvPr id="137" name="楕円 136"/>
        <xdr:cNvSpPr/>
      </xdr:nvSpPr>
      <xdr:spPr bwMode="auto">
        <a:xfrm>
          <a:off x="2857500" y="728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101141</xdr:rowOff>
    </xdr:from>
    <xdr:ext cx="762000" cy="259045"/>
    <xdr:sp macro="" textlink="">
      <xdr:nvSpPr>
        <xdr:cNvPr id="138" name="テキスト ボックス 137"/>
        <xdr:cNvSpPr txBox="1"/>
      </xdr:nvSpPr>
      <xdr:spPr>
        <a:xfrm>
          <a:off x="2527300" y="70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43129</xdr:rowOff>
    </xdr:from>
    <xdr:to>
      <xdr:col>24</xdr:col>
      <xdr:colOff>63500</xdr:colOff>
      <xdr:row>36</xdr:row>
      <xdr:rowOff>74841</xdr:rowOff>
    </xdr:to>
    <xdr:cxnSp macro="">
      <xdr:nvCxnSpPr>
        <xdr:cNvPr id="61" name="直線コネクタ 60"/>
        <xdr:cNvCxnSpPr/>
      </xdr:nvCxnSpPr>
      <xdr:spPr>
        <a:xfrm>
          <a:off x="3797300" y="6215329"/>
          <a:ext cx="8382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43129</xdr:rowOff>
    </xdr:from>
    <xdr:to>
      <xdr:col>19</xdr:col>
      <xdr:colOff>177800</xdr:colOff>
      <xdr:row>36</xdr:row>
      <xdr:rowOff>62116</xdr:rowOff>
    </xdr:to>
    <xdr:cxnSp macro="">
      <xdr:nvCxnSpPr>
        <xdr:cNvPr id="64" name="直線コネクタ 63"/>
        <xdr:cNvCxnSpPr/>
      </xdr:nvCxnSpPr>
      <xdr:spPr>
        <a:xfrm flipV="1">
          <a:off x="2908300" y="6215329"/>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62116</xdr:rowOff>
    </xdr:from>
    <xdr:to>
      <xdr:col>15</xdr:col>
      <xdr:colOff>50800</xdr:colOff>
      <xdr:row>36</xdr:row>
      <xdr:rowOff>70853</xdr:rowOff>
    </xdr:to>
    <xdr:cxnSp macro="">
      <xdr:nvCxnSpPr>
        <xdr:cNvPr id="67" name="直線コネクタ 66"/>
        <xdr:cNvCxnSpPr/>
      </xdr:nvCxnSpPr>
      <xdr:spPr>
        <a:xfrm flipV="1">
          <a:off x="2019300" y="6234316"/>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70853</xdr:rowOff>
    </xdr:from>
    <xdr:to>
      <xdr:col>10</xdr:col>
      <xdr:colOff>114300</xdr:colOff>
      <xdr:row>36</xdr:row>
      <xdr:rowOff>97701</xdr:rowOff>
    </xdr:to>
    <xdr:cxnSp macro="">
      <xdr:nvCxnSpPr>
        <xdr:cNvPr id="70" name="直線コネクタ 69"/>
        <xdr:cNvCxnSpPr/>
      </xdr:nvCxnSpPr>
      <xdr:spPr>
        <a:xfrm flipV="1">
          <a:off x="1130300" y="6243053"/>
          <a:ext cx="889000" cy="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24041</xdr:rowOff>
    </xdr:from>
    <xdr:to>
      <xdr:col>24</xdr:col>
      <xdr:colOff>114300</xdr:colOff>
      <xdr:row>36</xdr:row>
      <xdr:rowOff>125641</xdr:rowOff>
    </xdr:to>
    <xdr:sp macro="" textlink="">
      <xdr:nvSpPr>
        <xdr:cNvPr id="80" name="楕円 79"/>
        <xdr:cNvSpPr/>
      </xdr:nvSpPr>
      <xdr:spPr>
        <a:xfrm>
          <a:off x="4584700" y="61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2468</xdr:rowOff>
    </xdr:from>
    <xdr:ext cx="534377" cy="259045"/>
    <xdr:sp macro="" textlink="">
      <xdr:nvSpPr>
        <xdr:cNvPr id="81" name="人件費該当値テキスト"/>
        <xdr:cNvSpPr txBox="1"/>
      </xdr:nvSpPr>
      <xdr:spPr>
        <a:xfrm>
          <a:off x="4686300" y="61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163779</xdr:rowOff>
    </xdr:from>
    <xdr:to>
      <xdr:col>20</xdr:col>
      <xdr:colOff>38100</xdr:colOff>
      <xdr:row>36</xdr:row>
      <xdr:rowOff>93929</xdr:rowOff>
    </xdr:to>
    <xdr:sp macro="" textlink="">
      <xdr:nvSpPr>
        <xdr:cNvPr id="82" name="楕円 81"/>
        <xdr:cNvSpPr/>
      </xdr:nvSpPr>
      <xdr:spPr>
        <a:xfrm>
          <a:off x="3746500" y="61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85056</xdr:rowOff>
    </xdr:from>
    <xdr:ext cx="534377" cy="259045"/>
    <xdr:sp macro="" textlink="">
      <xdr:nvSpPr>
        <xdr:cNvPr id="83" name="テキスト ボックス 82"/>
        <xdr:cNvSpPr txBox="1"/>
      </xdr:nvSpPr>
      <xdr:spPr>
        <a:xfrm>
          <a:off x="3530111" y="62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11316</xdr:rowOff>
    </xdr:from>
    <xdr:to>
      <xdr:col>15</xdr:col>
      <xdr:colOff>101600</xdr:colOff>
      <xdr:row>36</xdr:row>
      <xdr:rowOff>112916</xdr:rowOff>
    </xdr:to>
    <xdr:sp macro="" textlink="">
      <xdr:nvSpPr>
        <xdr:cNvPr id="84" name="楕円 83"/>
        <xdr:cNvSpPr/>
      </xdr:nvSpPr>
      <xdr:spPr>
        <a:xfrm>
          <a:off x="2857500" y="6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104043</xdr:rowOff>
    </xdr:from>
    <xdr:ext cx="534377" cy="259045"/>
    <xdr:sp macro="" textlink="">
      <xdr:nvSpPr>
        <xdr:cNvPr id="85" name="テキスト ボックス 84"/>
        <xdr:cNvSpPr txBox="1"/>
      </xdr:nvSpPr>
      <xdr:spPr>
        <a:xfrm>
          <a:off x="2641111" y="62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20053</xdr:rowOff>
    </xdr:from>
    <xdr:to>
      <xdr:col>10</xdr:col>
      <xdr:colOff>165100</xdr:colOff>
      <xdr:row>36</xdr:row>
      <xdr:rowOff>121653</xdr:rowOff>
    </xdr:to>
    <xdr:sp macro="" textlink="">
      <xdr:nvSpPr>
        <xdr:cNvPr id="86" name="楕円 85"/>
        <xdr:cNvSpPr/>
      </xdr:nvSpPr>
      <xdr:spPr>
        <a:xfrm>
          <a:off x="1968500" y="61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112780</xdr:rowOff>
    </xdr:from>
    <xdr:ext cx="534377" cy="259045"/>
    <xdr:sp macro="" textlink="">
      <xdr:nvSpPr>
        <xdr:cNvPr id="87" name="テキスト ボックス 86"/>
        <xdr:cNvSpPr txBox="1"/>
      </xdr:nvSpPr>
      <xdr:spPr>
        <a:xfrm>
          <a:off x="1752111" y="62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46901</xdr:rowOff>
    </xdr:from>
    <xdr:to>
      <xdr:col>6</xdr:col>
      <xdr:colOff>38100</xdr:colOff>
      <xdr:row>36</xdr:row>
      <xdr:rowOff>148501</xdr:rowOff>
    </xdr:to>
    <xdr:sp macro="" textlink="">
      <xdr:nvSpPr>
        <xdr:cNvPr id="88" name="楕円 87"/>
        <xdr:cNvSpPr/>
      </xdr:nvSpPr>
      <xdr:spPr>
        <a:xfrm>
          <a:off x="1079500" y="6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139628</xdr:rowOff>
    </xdr:from>
    <xdr:ext cx="534377" cy="259045"/>
    <xdr:sp macro="" textlink="">
      <xdr:nvSpPr>
        <xdr:cNvPr id="89" name="テキスト ボックス 88"/>
        <xdr:cNvSpPr txBox="1"/>
      </xdr:nvSpPr>
      <xdr:spPr>
        <a:xfrm>
          <a:off x="863111" y="63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130213</xdr:rowOff>
    </xdr:from>
    <xdr:to>
      <xdr:col>24</xdr:col>
      <xdr:colOff>63500</xdr:colOff>
      <xdr:row>57</xdr:row>
      <xdr:rowOff>142354</xdr:rowOff>
    </xdr:to>
    <xdr:cxnSp macro="">
      <xdr:nvCxnSpPr>
        <xdr:cNvPr id="119" name="直線コネクタ 118"/>
        <xdr:cNvCxnSpPr/>
      </xdr:nvCxnSpPr>
      <xdr:spPr>
        <a:xfrm flipV="1">
          <a:off x="3797300" y="9902863"/>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142354</xdr:rowOff>
    </xdr:from>
    <xdr:to>
      <xdr:col>19</xdr:col>
      <xdr:colOff>177800</xdr:colOff>
      <xdr:row>58</xdr:row>
      <xdr:rowOff>29769</xdr:rowOff>
    </xdr:to>
    <xdr:cxnSp macro="">
      <xdr:nvCxnSpPr>
        <xdr:cNvPr id="122" name="直線コネクタ 121"/>
        <xdr:cNvCxnSpPr/>
      </xdr:nvCxnSpPr>
      <xdr:spPr>
        <a:xfrm flipV="1">
          <a:off x="2908300" y="9915004"/>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29769</xdr:rowOff>
    </xdr:from>
    <xdr:to>
      <xdr:col>15</xdr:col>
      <xdr:colOff>50800</xdr:colOff>
      <xdr:row>58</xdr:row>
      <xdr:rowOff>59741</xdr:rowOff>
    </xdr:to>
    <xdr:cxnSp macro="">
      <xdr:nvCxnSpPr>
        <xdr:cNvPr id="125" name="直線コネクタ 124"/>
        <xdr:cNvCxnSpPr/>
      </xdr:nvCxnSpPr>
      <xdr:spPr>
        <a:xfrm flipV="1">
          <a:off x="2019300" y="9973869"/>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59741</xdr:rowOff>
    </xdr:from>
    <xdr:to>
      <xdr:col>10</xdr:col>
      <xdr:colOff>114300</xdr:colOff>
      <xdr:row>58</xdr:row>
      <xdr:rowOff>69659</xdr:rowOff>
    </xdr:to>
    <xdr:cxnSp macro="">
      <xdr:nvCxnSpPr>
        <xdr:cNvPr id="128" name="直線コネクタ 127"/>
        <xdr:cNvCxnSpPr/>
      </xdr:nvCxnSpPr>
      <xdr:spPr>
        <a:xfrm flipV="1">
          <a:off x="1130300" y="10003841"/>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79413</xdr:rowOff>
    </xdr:from>
    <xdr:to>
      <xdr:col>24</xdr:col>
      <xdr:colOff>114300</xdr:colOff>
      <xdr:row>58</xdr:row>
      <xdr:rowOff>9563</xdr:rowOff>
    </xdr:to>
    <xdr:sp macro="" textlink="">
      <xdr:nvSpPr>
        <xdr:cNvPr id="138" name="楕円 137"/>
        <xdr:cNvSpPr/>
      </xdr:nvSpPr>
      <xdr:spPr>
        <a:xfrm>
          <a:off x="45847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57840</xdr:rowOff>
    </xdr:from>
    <xdr:ext cx="534377" cy="259045"/>
    <xdr:sp macro="" textlink="">
      <xdr:nvSpPr>
        <xdr:cNvPr id="139" name="物件費該当値テキスト"/>
        <xdr:cNvSpPr txBox="1"/>
      </xdr:nvSpPr>
      <xdr:spPr>
        <a:xfrm>
          <a:off x="4686300" y="98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91554</xdr:rowOff>
    </xdr:from>
    <xdr:to>
      <xdr:col>20</xdr:col>
      <xdr:colOff>38100</xdr:colOff>
      <xdr:row>58</xdr:row>
      <xdr:rowOff>21704</xdr:rowOff>
    </xdr:to>
    <xdr:sp macro="" textlink="">
      <xdr:nvSpPr>
        <xdr:cNvPr id="140" name="楕円 139"/>
        <xdr:cNvSpPr/>
      </xdr:nvSpPr>
      <xdr:spPr>
        <a:xfrm>
          <a:off x="3746500" y="98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12831</xdr:rowOff>
    </xdr:from>
    <xdr:ext cx="534377" cy="259045"/>
    <xdr:sp macro="" textlink="">
      <xdr:nvSpPr>
        <xdr:cNvPr id="141" name="テキスト ボックス 140"/>
        <xdr:cNvSpPr txBox="1"/>
      </xdr:nvSpPr>
      <xdr:spPr>
        <a:xfrm>
          <a:off x="3530111" y="99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150419</xdr:rowOff>
    </xdr:from>
    <xdr:to>
      <xdr:col>15</xdr:col>
      <xdr:colOff>101600</xdr:colOff>
      <xdr:row>58</xdr:row>
      <xdr:rowOff>80569</xdr:rowOff>
    </xdr:to>
    <xdr:sp macro="" textlink="">
      <xdr:nvSpPr>
        <xdr:cNvPr id="142" name="楕円 141"/>
        <xdr:cNvSpPr/>
      </xdr:nvSpPr>
      <xdr:spPr>
        <a:xfrm>
          <a:off x="2857500" y="99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71696</xdr:rowOff>
    </xdr:from>
    <xdr:ext cx="534377" cy="259045"/>
    <xdr:sp macro="" textlink="">
      <xdr:nvSpPr>
        <xdr:cNvPr id="143" name="テキスト ボックス 142"/>
        <xdr:cNvSpPr txBox="1"/>
      </xdr:nvSpPr>
      <xdr:spPr>
        <a:xfrm>
          <a:off x="2641111" y="100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8941</xdr:rowOff>
    </xdr:from>
    <xdr:to>
      <xdr:col>10</xdr:col>
      <xdr:colOff>165100</xdr:colOff>
      <xdr:row>58</xdr:row>
      <xdr:rowOff>110541</xdr:rowOff>
    </xdr:to>
    <xdr:sp macro="" textlink="">
      <xdr:nvSpPr>
        <xdr:cNvPr id="144" name="楕円 143"/>
        <xdr:cNvSpPr/>
      </xdr:nvSpPr>
      <xdr:spPr>
        <a:xfrm>
          <a:off x="1968500" y="9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101668</xdr:rowOff>
    </xdr:from>
    <xdr:ext cx="534377" cy="259045"/>
    <xdr:sp macro="" textlink="">
      <xdr:nvSpPr>
        <xdr:cNvPr id="145" name="テキスト ボックス 144"/>
        <xdr:cNvSpPr txBox="1"/>
      </xdr:nvSpPr>
      <xdr:spPr>
        <a:xfrm>
          <a:off x="1752111" y="100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18859</xdr:rowOff>
    </xdr:from>
    <xdr:to>
      <xdr:col>6</xdr:col>
      <xdr:colOff>38100</xdr:colOff>
      <xdr:row>58</xdr:row>
      <xdr:rowOff>120459</xdr:rowOff>
    </xdr:to>
    <xdr:sp macro="" textlink="">
      <xdr:nvSpPr>
        <xdr:cNvPr id="146" name="楕円 145"/>
        <xdr:cNvSpPr/>
      </xdr:nvSpPr>
      <xdr:spPr>
        <a:xfrm>
          <a:off x="1079500" y="99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111586</xdr:rowOff>
    </xdr:from>
    <xdr:ext cx="534377" cy="259045"/>
    <xdr:sp macro="" textlink="">
      <xdr:nvSpPr>
        <xdr:cNvPr id="147" name="テキスト ボックス 146"/>
        <xdr:cNvSpPr txBox="1"/>
      </xdr:nvSpPr>
      <xdr:spPr>
        <a:xfrm>
          <a:off x="863111" y="100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7093</xdr:rowOff>
    </xdr:from>
    <xdr:to>
      <xdr:col>24</xdr:col>
      <xdr:colOff>63500</xdr:colOff>
      <xdr:row>79</xdr:row>
      <xdr:rowOff>12122</xdr:rowOff>
    </xdr:to>
    <xdr:cxnSp macro="">
      <xdr:nvCxnSpPr>
        <xdr:cNvPr id="176" name="直線コネクタ 175"/>
        <xdr:cNvCxnSpPr/>
      </xdr:nvCxnSpPr>
      <xdr:spPr>
        <a:xfrm flipV="1">
          <a:off x="3797300" y="1355164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8559</xdr:rowOff>
    </xdr:from>
    <xdr:to>
      <xdr:col>19</xdr:col>
      <xdr:colOff>177800</xdr:colOff>
      <xdr:row>79</xdr:row>
      <xdr:rowOff>12122</xdr:rowOff>
    </xdr:to>
    <xdr:cxnSp macro="">
      <xdr:nvCxnSpPr>
        <xdr:cNvPr id="179" name="直線コネクタ 178"/>
        <xdr:cNvCxnSpPr/>
      </xdr:nvCxnSpPr>
      <xdr:spPr>
        <a:xfrm>
          <a:off x="2908300" y="13553109"/>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8559</xdr:rowOff>
    </xdr:from>
    <xdr:to>
      <xdr:col>15</xdr:col>
      <xdr:colOff>50800</xdr:colOff>
      <xdr:row>79</xdr:row>
      <xdr:rowOff>11798</xdr:rowOff>
    </xdr:to>
    <xdr:cxnSp macro="">
      <xdr:nvCxnSpPr>
        <xdr:cNvPr id="182" name="直線コネクタ 181"/>
        <xdr:cNvCxnSpPr/>
      </xdr:nvCxnSpPr>
      <xdr:spPr>
        <a:xfrm flipV="1">
          <a:off x="2019300" y="1355310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2617</xdr:rowOff>
    </xdr:from>
    <xdr:to>
      <xdr:col>10</xdr:col>
      <xdr:colOff>114300</xdr:colOff>
      <xdr:row>79</xdr:row>
      <xdr:rowOff>11798</xdr:rowOff>
    </xdr:to>
    <xdr:cxnSp macro="">
      <xdr:nvCxnSpPr>
        <xdr:cNvPr id="185" name="直線コネクタ 184"/>
        <xdr:cNvCxnSpPr/>
      </xdr:nvCxnSpPr>
      <xdr:spPr>
        <a:xfrm>
          <a:off x="1130300" y="13547167"/>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127743</xdr:rowOff>
    </xdr:from>
    <xdr:to>
      <xdr:col>24</xdr:col>
      <xdr:colOff>114300</xdr:colOff>
      <xdr:row>79</xdr:row>
      <xdr:rowOff>57893</xdr:rowOff>
    </xdr:to>
    <xdr:sp macro="" textlink="">
      <xdr:nvSpPr>
        <xdr:cNvPr id="195" name="楕円 194"/>
        <xdr:cNvSpPr/>
      </xdr:nvSpPr>
      <xdr:spPr>
        <a:xfrm>
          <a:off x="4584700" y="135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42670</xdr:rowOff>
    </xdr:from>
    <xdr:ext cx="469744" cy="259045"/>
    <xdr:sp macro="" textlink="">
      <xdr:nvSpPr>
        <xdr:cNvPr id="196" name="維持補修費該当値テキスト"/>
        <xdr:cNvSpPr txBox="1"/>
      </xdr:nvSpPr>
      <xdr:spPr>
        <a:xfrm>
          <a:off x="4686300" y="134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132772</xdr:rowOff>
    </xdr:from>
    <xdr:to>
      <xdr:col>20</xdr:col>
      <xdr:colOff>38100</xdr:colOff>
      <xdr:row>79</xdr:row>
      <xdr:rowOff>62922</xdr:rowOff>
    </xdr:to>
    <xdr:sp macro="" textlink="">
      <xdr:nvSpPr>
        <xdr:cNvPr id="197" name="楕円 196"/>
        <xdr:cNvSpPr/>
      </xdr:nvSpPr>
      <xdr:spPr>
        <a:xfrm>
          <a:off x="3746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54049</xdr:rowOff>
    </xdr:from>
    <xdr:ext cx="469744" cy="259045"/>
    <xdr:sp macro="" textlink="">
      <xdr:nvSpPr>
        <xdr:cNvPr id="198" name="テキスト ボックス 197"/>
        <xdr:cNvSpPr txBox="1"/>
      </xdr:nvSpPr>
      <xdr:spPr>
        <a:xfrm>
          <a:off x="3562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129209</xdr:rowOff>
    </xdr:from>
    <xdr:to>
      <xdr:col>15</xdr:col>
      <xdr:colOff>101600</xdr:colOff>
      <xdr:row>79</xdr:row>
      <xdr:rowOff>59359</xdr:rowOff>
    </xdr:to>
    <xdr:sp macro="" textlink="">
      <xdr:nvSpPr>
        <xdr:cNvPr id="199" name="楕円 198"/>
        <xdr:cNvSpPr/>
      </xdr:nvSpPr>
      <xdr:spPr>
        <a:xfrm>
          <a:off x="2857500" y="135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50486</xdr:rowOff>
    </xdr:from>
    <xdr:ext cx="469744" cy="259045"/>
    <xdr:sp macro="" textlink="">
      <xdr:nvSpPr>
        <xdr:cNvPr id="200" name="テキスト ボックス 199"/>
        <xdr:cNvSpPr txBox="1"/>
      </xdr:nvSpPr>
      <xdr:spPr>
        <a:xfrm>
          <a:off x="2673428" y="1359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132448</xdr:rowOff>
    </xdr:from>
    <xdr:to>
      <xdr:col>10</xdr:col>
      <xdr:colOff>165100</xdr:colOff>
      <xdr:row>79</xdr:row>
      <xdr:rowOff>62598</xdr:rowOff>
    </xdr:to>
    <xdr:sp macro="" textlink="">
      <xdr:nvSpPr>
        <xdr:cNvPr id="201" name="楕円 200"/>
        <xdr:cNvSpPr/>
      </xdr:nvSpPr>
      <xdr:spPr>
        <a:xfrm>
          <a:off x="1968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53725</xdr:rowOff>
    </xdr:from>
    <xdr:ext cx="469744" cy="259045"/>
    <xdr:sp macro="" textlink="">
      <xdr:nvSpPr>
        <xdr:cNvPr id="202" name="テキスト ボックス 201"/>
        <xdr:cNvSpPr txBox="1"/>
      </xdr:nvSpPr>
      <xdr:spPr>
        <a:xfrm>
          <a:off x="1784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123267</xdr:rowOff>
    </xdr:from>
    <xdr:to>
      <xdr:col>6</xdr:col>
      <xdr:colOff>38100</xdr:colOff>
      <xdr:row>79</xdr:row>
      <xdr:rowOff>53417</xdr:rowOff>
    </xdr:to>
    <xdr:sp macro="" textlink="">
      <xdr:nvSpPr>
        <xdr:cNvPr id="203" name="楕円 202"/>
        <xdr:cNvSpPr/>
      </xdr:nvSpPr>
      <xdr:spPr>
        <a:xfrm>
          <a:off x="1079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44544</xdr:rowOff>
    </xdr:from>
    <xdr:ext cx="469744" cy="259045"/>
    <xdr:sp macro="" textlink="">
      <xdr:nvSpPr>
        <xdr:cNvPr id="204" name="テキスト ボックス 203"/>
        <xdr:cNvSpPr txBox="1"/>
      </xdr:nvSpPr>
      <xdr:spPr>
        <a:xfrm>
          <a:off x="895428" y="1358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165075</xdr:rowOff>
    </xdr:from>
    <xdr:to>
      <xdr:col>24</xdr:col>
      <xdr:colOff>63500</xdr:colOff>
      <xdr:row>97</xdr:row>
      <xdr:rowOff>9361</xdr:rowOff>
    </xdr:to>
    <xdr:cxnSp macro="">
      <xdr:nvCxnSpPr>
        <xdr:cNvPr id="234" name="直線コネクタ 233"/>
        <xdr:cNvCxnSpPr/>
      </xdr:nvCxnSpPr>
      <xdr:spPr>
        <a:xfrm flipV="1">
          <a:off x="3797300" y="16624275"/>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9361</xdr:rowOff>
    </xdr:from>
    <xdr:to>
      <xdr:col>19</xdr:col>
      <xdr:colOff>177800</xdr:colOff>
      <xdr:row>97</xdr:row>
      <xdr:rowOff>63246</xdr:rowOff>
    </xdr:to>
    <xdr:cxnSp macro="">
      <xdr:nvCxnSpPr>
        <xdr:cNvPr id="237" name="直線コネクタ 236"/>
        <xdr:cNvCxnSpPr/>
      </xdr:nvCxnSpPr>
      <xdr:spPr>
        <a:xfrm flipV="1">
          <a:off x="2908300" y="166400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63246</xdr:rowOff>
    </xdr:from>
    <xdr:to>
      <xdr:col>15</xdr:col>
      <xdr:colOff>50800</xdr:colOff>
      <xdr:row>97</xdr:row>
      <xdr:rowOff>120790</xdr:rowOff>
    </xdr:to>
    <xdr:cxnSp macro="">
      <xdr:nvCxnSpPr>
        <xdr:cNvPr id="240" name="直線コネクタ 239"/>
        <xdr:cNvCxnSpPr/>
      </xdr:nvCxnSpPr>
      <xdr:spPr>
        <a:xfrm flipV="1">
          <a:off x="2019300" y="16693896"/>
          <a:ext cx="889000" cy="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120790</xdr:rowOff>
    </xdr:from>
    <xdr:to>
      <xdr:col>10</xdr:col>
      <xdr:colOff>114300</xdr:colOff>
      <xdr:row>98</xdr:row>
      <xdr:rowOff>42380</xdr:rowOff>
    </xdr:to>
    <xdr:cxnSp macro="">
      <xdr:nvCxnSpPr>
        <xdr:cNvPr id="243" name="直線コネクタ 242"/>
        <xdr:cNvCxnSpPr/>
      </xdr:nvCxnSpPr>
      <xdr:spPr>
        <a:xfrm flipV="1">
          <a:off x="1130300" y="16751440"/>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114275</xdr:rowOff>
    </xdr:from>
    <xdr:to>
      <xdr:col>24</xdr:col>
      <xdr:colOff>114300</xdr:colOff>
      <xdr:row>97</xdr:row>
      <xdr:rowOff>44425</xdr:rowOff>
    </xdr:to>
    <xdr:sp macro="" textlink="">
      <xdr:nvSpPr>
        <xdr:cNvPr id="253" name="楕円 252"/>
        <xdr:cNvSpPr/>
      </xdr:nvSpPr>
      <xdr:spPr>
        <a:xfrm>
          <a:off x="45847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92702</xdr:rowOff>
    </xdr:from>
    <xdr:ext cx="534377" cy="259045"/>
    <xdr:sp macro="" textlink="">
      <xdr:nvSpPr>
        <xdr:cNvPr id="254" name="扶助費該当値テキスト"/>
        <xdr:cNvSpPr txBox="1"/>
      </xdr:nvSpPr>
      <xdr:spPr>
        <a:xfrm>
          <a:off x="4686300" y="165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130011</xdr:rowOff>
    </xdr:from>
    <xdr:to>
      <xdr:col>20</xdr:col>
      <xdr:colOff>38100</xdr:colOff>
      <xdr:row>97</xdr:row>
      <xdr:rowOff>60161</xdr:rowOff>
    </xdr:to>
    <xdr:sp macro="" textlink="">
      <xdr:nvSpPr>
        <xdr:cNvPr id="255" name="楕円 254"/>
        <xdr:cNvSpPr/>
      </xdr:nvSpPr>
      <xdr:spPr>
        <a:xfrm>
          <a:off x="3746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51288</xdr:rowOff>
    </xdr:from>
    <xdr:ext cx="534377" cy="259045"/>
    <xdr:sp macro="" textlink="">
      <xdr:nvSpPr>
        <xdr:cNvPr id="256" name="テキスト ボックス 255"/>
        <xdr:cNvSpPr txBox="1"/>
      </xdr:nvSpPr>
      <xdr:spPr>
        <a:xfrm>
          <a:off x="3530111" y="16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12446</xdr:rowOff>
    </xdr:from>
    <xdr:to>
      <xdr:col>15</xdr:col>
      <xdr:colOff>101600</xdr:colOff>
      <xdr:row>97</xdr:row>
      <xdr:rowOff>114046</xdr:rowOff>
    </xdr:to>
    <xdr:sp macro="" textlink="">
      <xdr:nvSpPr>
        <xdr:cNvPr id="257" name="楕円 256"/>
        <xdr:cNvSpPr/>
      </xdr:nvSpPr>
      <xdr:spPr>
        <a:xfrm>
          <a:off x="2857500" y="166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105173</xdr:rowOff>
    </xdr:from>
    <xdr:ext cx="534377" cy="259045"/>
    <xdr:sp macro="" textlink="">
      <xdr:nvSpPr>
        <xdr:cNvPr id="258" name="テキスト ボックス 257"/>
        <xdr:cNvSpPr txBox="1"/>
      </xdr:nvSpPr>
      <xdr:spPr>
        <a:xfrm>
          <a:off x="2641111" y="167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69990</xdr:rowOff>
    </xdr:from>
    <xdr:to>
      <xdr:col>10</xdr:col>
      <xdr:colOff>165100</xdr:colOff>
      <xdr:row>98</xdr:row>
      <xdr:rowOff>140</xdr:rowOff>
    </xdr:to>
    <xdr:sp macro="" textlink="">
      <xdr:nvSpPr>
        <xdr:cNvPr id="259" name="楕円 258"/>
        <xdr:cNvSpPr/>
      </xdr:nvSpPr>
      <xdr:spPr>
        <a:xfrm>
          <a:off x="1968500" y="167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162717</xdr:rowOff>
    </xdr:from>
    <xdr:ext cx="534377" cy="259045"/>
    <xdr:sp macro="" textlink="">
      <xdr:nvSpPr>
        <xdr:cNvPr id="260" name="テキスト ボックス 259"/>
        <xdr:cNvSpPr txBox="1"/>
      </xdr:nvSpPr>
      <xdr:spPr>
        <a:xfrm>
          <a:off x="1752111" y="16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163030</xdr:rowOff>
    </xdr:from>
    <xdr:to>
      <xdr:col>6</xdr:col>
      <xdr:colOff>38100</xdr:colOff>
      <xdr:row>98</xdr:row>
      <xdr:rowOff>93180</xdr:rowOff>
    </xdr:to>
    <xdr:sp macro="" textlink="">
      <xdr:nvSpPr>
        <xdr:cNvPr id="261" name="楕円 260"/>
        <xdr:cNvSpPr/>
      </xdr:nvSpPr>
      <xdr:spPr>
        <a:xfrm>
          <a:off x="1079500" y="167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84307</xdr:rowOff>
    </xdr:from>
    <xdr:ext cx="534377" cy="259045"/>
    <xdr:sp macro="" textlink="">
      <xdr:nvSpPr>
        <xdr:cNvPr id="262" name="テキスト ボックス 261"/>
        <xdr:cNvSpPr txBox="1"/>
      </xdr:nvSpPr>
      <xdr:spPr>
        <a:xfrm>
          <a:off x="863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90749</xdr:rowOff>
    </xdr:from>
    <xdr:to>
      <xdr:col>55</xdr:col>
      <xdr:colOff>0</xdr:colOff>
      <xdr:row>36</xdr:row>
      <xdr:rowOff>110653</xdr:rowOff>
    </xdr:to>
    <xdr:cxnSp macro="">
      <xdr:nvCxnSpPr>
        <xdr:cNvPr id="291" name="直線コネクタ 290"/>
        <xdr:cNvCxnSpPr/>
      </xdr:nvCxnSpPr>
      <xdr:spPr>
        <a:xfrm flipV="1">
          <a:off x="9639300" y="6262949"/>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40747</xdr:rowOff>
    </xdr:from>
    <xdr:to>
      <xdr:col>50</xdr:col>
      <xdr:colOff>114300</xdr:colOff>
      <xdr:row>36</xdr:row>
      <xdr:rowOff>110653</xdr:rowOff>
    </xdr:to>
    <xdr:cxnSp macro="">
      <xdr:nvCxnSpPr>
        <xdr:cNvPr id="294" name="直線コネクタ 293"/>
        <xdr:cNvCxnSpPr/>
      </xdr:nvCxnSpPr>
      <xdr:spPr>
        <a:xfrm>
          <a:off x="8750300" y="6212947"/>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40747</xdr:rowOff>
    </xdr:from>
    <xdr:to>
      <xdr:col>45</xdr:col>
      <xdr:colOff>177800</xdr:colOff>
      <xdr:row>36</xdr:row>
      <xdr:rowOff>115278</xdr:rowOff>
    </xdr:to>
    <xdr:cxnSp macro="">
      <xdr:nvCxnSpPr>
        <xdr:cNvPr id="297" name="直線コネクタ 296"/>
        <xdr:cNvCxnSpPr/>
      </xdr:nvCxnSpPr>
      <xdr:spPr>
        <a:xfrm flipV="1">
          <a:off x="7861300" y="6212947"/>
          <a:ext cx="889000" cy="7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115278</xdr:rowOff>
    </xdr:from>
    <xdr:to>
      <xdr:col>41</xdr:col>
      <xdr:colOff>50800</xdr:colOff>
      <xdr:row>36</xdr:row>
      <xdr:rowOff>125245</xdr:rowOff>
    </xdr:to>
    <xdr:cxnSp macro="">
      <xdr:nvCxnSpPr>
        <xdr:cNvPr id="300" name="直線コネクタ 299"/>
        <xdr:cNvCxnSpPr/>
      </xdr:nvCxnSpPr>
      <xdr:spPr>
        <a:xfrm flipV="1">
          <a:off x="6972300" y="628747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39949</xdr:rowOff>
    </xdr:from>
    <xdr:to>
      <xdr:col>55</xdr:col>
      <xdr:colOff>50800</xdr:colOff>
      <xdr:row>36</xdr:row>
      <xdr:rowOff>141549</xdr:rowOff>
    </xdr:to>
    <xdr:sp macro="" textlink="">
      <xdr:nvSpPr>
        <xdr:cNvPr id="310" name="楕円 309"/>
        <xdr:cNvSpPr/>
      </xdr:nvSpPr>
      <xdr:spPr>
        <a:xfrm>
          <a:off x="10426700" y="62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18376</xdr:rowOff>
    </xdr:from>
    <xdr:ext cx="534377" cy="259045"/>
    <xdr:sp macro="" textlink="">
      <xdr:nvSpPr>
        <xdr:cNvPr id="311" name="補助費等該当値テキスト"/>
        <xdr:cNvSpPr txBox="1"/>
      </xdr:nvSpPr>
      <xdr:spPr>
        <a:xfrm>
          <a:off x="10528300" y="61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59853</xdr:rowOff>
    </xdr:from>
    <xdr:to>
      <xdr:col>50</xdr:col>
      <xdr:colOff>165100</xdr:colOff>
      <xdr:row>36</xdr:row>
      <xdr:rowOff>161453</xdr:rowOff>
    </xdr:to>
    <xdr:sp macro="" textlink="">
      <xdr:nvSpPr>
        <xdr:cNvPr id="312" name="楕円 311"/>
        <xdr:cNvSpPr/>
      </xdr:nvSpPr>
      <xdr:spPr>
        <a:xfrm>
          <a:off x="9588500" y="62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152580</xdr:rowOff>
    </xdr:from>
    <xdr:ext cx="534377" cy="259045"/>
    <xdr:sp macro="" textlink="">
      <xdr:nvSpPr>
        <xdr:cNvPr id="313" name="テキスト ボックス 312"/>
        <xdr:cNvSpPr txBox="1"/>
      </xdr:nvSpPr>
      <xdr:spPr>
        <a:xfrm>
          <a:off x="9372111" y="63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161397</xdr:rowOff>
    </xdr:from>
    <xdr:to>
      <xdr:col>46</xdr:col>
      <xdr:colOff>38100</xdr:colOff>
      <xdr:row>36</xdr:row>
      <xdr:rowOff>91547</xdr:rowOff>
    </xdr:to>
    <xdr:sp macro="" textlink="">
      <xdr:nvSpPr>
        <xdr:cNvPr id="314" name="楕円 313"/>
        <xdr:cNvSpPr/>
      </xdr:nvSpPr>
      <xdr:spPr>
        <a:xfrm>
          <a:off x="8699500" y="61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108074</xdr:rowOff>
    </xdr:from>
    <xdr:ext cx="534377" cy="259045"/>
    <xdr:sp macro="" textlink="">
      <xdr:nvSpPr>
        <xdr:cNvPr id="315" name="テキスト ボックス 314"/>
        <xdr:cNvSpPr txBox="1"/>
      </xdr:nvSpPr>
      <xdr:spPr>
        <a:xfrm>
          <a:off x="8483111" y="59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64478</xdr:rowOff>
    </xdr:from>
    <xdr:to>
      <xdr:col>41</xdr:col>
      <xdr:colOff>101600</xdr:colOff>
      <xdr:row>36</xdr:row>
      <xdr:rowOff>166078</xdr:rowOff>
    </xdr:to>
    <xdr:sp macro="" textlink="">
      <xdr:nvSpPr>
        <xdr:cNvPr id="316" name="楕円 315"/>
        <xdr:cNvSpPr/>
      </xdr:nvSpPr>
      <xdr:spPr>
        <a:xfrm>
          <a:off x="7810500" y="62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157205</xdr:rowOff>
    </xdr:from>
    <xdr:ext cx="534377" cy="259045"/>
    <xdr:sp macro="" textlink="">
      <xdr:nvSpPr>
        <xdr:cNvPr id="317" name="テキスト ボックス 316"/>
        <xdr:cNvSpPr txBox="1"/>
      </xdr:nvSpPr>
      <xdr:spPr>
        <a:xfrm>
          <a:off x="7594111" y="63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74445</xdr:rowOff>
    </xdr:from>
    <xdr:to>
      <xdr:col>36</xdr:col>
      <xdr:colOff>165100</xdr:colOff>
      <xdr:row>37</xdr:row>
      <xdr:rowOff>4595</xdr:rowOff>
    </xdr:to>
    <xdr:sp macro="" textlink="">
      <xdr:nvSpPr>
        <xdr:cNvPr id="318" name="楕円 317"/>
        <xdr:cNvSpPr/>
      </xdr:nvSpPr>
      <xdr:spPr>
        <a:xfrm>
          <a:off x="6921500" y="62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167172</xdr:rowOff>
    </xdr:from>
    <xdr:ext cx="534377" cy="259045"/>
    <xdr:sp macro="" textlink="">
      <xdr:nvSpPr>
        <xdr:cNvPr id="319" name="テキスト ボックス 318"/>
        <xdr:cNvSpPr txBox="1"/>
      </xdr:nvSpPr>
      <xdr:spPr>
        <a:xfrm>
          <a:off x="6705111" y="633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98196</xdr:rowOff>
    </xdr:from>
    <xdr:to>
      <xdr:col>55</xdr:col>
      <xdr:colOff>0</xdr:colOff>
      <xdr:row>57</xdr:row>
      <xdr:rowOff>72894</xdr:rowOff>
    </xdr:to>
    <xdr:cxnSp macro="">
      <xdr:nvCxnSpPr>
        <xdr:cNvPr id="346" name="直線コネクタ 345"/>
        <xdr:cNvCxnSpPr/>
      </xdr:nvCxnSpPr>
      <xdr:spPr>
        <a:xfrm flipV="1">
          <a:off x="9639300" y="9527946"/>
          <a:ext cx="838200" cy="3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59091</xdr:rowOff>
    </xdr:from>
    <xdr:to>
      <xdr:col>50</xdr:col>
      <xdr:colOff>114300</xdr:colOff>
      <xdr:row>57</xdr:row>
      <xdr:rowOff>72894</xdr:rowOff>
    </xdr:to>
    <xdr:cxnSp macro="">
      <xdr:nvCxnSpPr>
        <xdr:cNvPr id="349" name="直線コネクタ 348"/>
        <xdr:cNvCxnSpPr/>
      </xdr:nvCxnSpPr>
      <xdr:spPr>
        <a:xfrm>
          <a:off x="8750300" y="9831741"/>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155295</xdr:rowOff>
    </xdr:from>
    <xdr:to>
      <xdr:col>45</xdr:col>
      <xdr:colOff>177800</xdr:colOff>
      <xdr:row>57</xdr:row>
      <xdr:rowOff>59091</xdr:rowOff>
    </xdr:to>
    <xdr:cxnSp macro="">
      <xdr:nvCxnSpPr>
        <xdr:cNvPr id="352" name="直線コネクタ 351"/>
        <xdr:cNvCxnSpPr/>
      </xdr:nvCxnSpPr>
      <xdr:spPr>
        <a:xfrm>
          <a:off x="7861300" y="9585045"/>
          <a:ext cx="889000" cy="2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155295</xdr:rowOff>
    </xdr:from>
    <xdr:to>
      <xdr:col>41</xdr:col>
      <xdr:colOff>50800</xdr:colOff>
      <xdr:row>56</xdr:row>
      <xdr:rowOff>70114</xdr:rowOff>
    </xdr:to>
    <xdr:cxnSp macro="">
      <xdr:nvCxnSpPr>
        <xdr:cNvPr id="355" name="直線コネクタ 354"/>
        <xdr:cNvCxnSpPr/>
      </xdr:nvCxnSpPr>
      <xdr:spPr>
        <a:xfrm flipV="1">
          <a:off x="6972300" y="9585045"/>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47396</xdr:rowOff>
    </xdr:from>
    <xdr:to>
      <xdr:col>55</xdr:col>
      <xdr:colOff>50800</xdr:colOff>
      <xdr:row>55</xdr:row>
      <xdr:rowOff>148996</xdr:rowOff>
    </xdr:to>
    <xdr:sp macro="" textlink="">
      <xdr:nvSpPr>
        <xdr:cNvPr id="365" name="楕円 364"/>
        <xdr:cNvSpPr/>
      </xdr:nvSpPr>
      <xdr:spPr>
        <a:xfrm>
          <a:off x="10426700" y="94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70273</xdr:rowOff>
    </xdr:from>
    <xdr:ext cx="599010" cy="259045"/>
    <xdr:sp macro="" textlink="">
      <xdr:nvSpPr>
        <xdr:cNvPr id="366" name="普通建設事業費該当値テキスト"/>
        <xdr:cNvSpPr txBox="1"/>
      </xdr:nvSpPr>
      <xdr:spPr>
        <a:xfrm>
          <a:off x="10528300" y="93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22094</xdr:rowOff>
    </xdr:from>
    <xdr:to>
      <xdr:col>50</xdr:col>
      <xdr:colOff>165100</xdr:colOff>
      <xdr:row>57</xdr:row>
      <xdr:rowOff>123694</xdr:rowOff>
    </xdr:to>
    <xdr:sp macro="" textlink="">
      <xdr:nvSpPr>
        <xdr:cNvPr id="367" name="楕円 366"/>
        <xdr:cNvSpPr/>
      </xdr:nvSpPr>
      <xdr:spPr>
        <a:xfrm>
          <a:off x="9588500" y="97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114821</xdr:rowOff>
    </xdr:from>
    <xdr:ext cx="534377" cy="259045"/>
    <xdr:sp macro="" textlink="">
      <xdr:nvSpPr>
        <xdr:cNvPr id="368" name="テキスト ボックス 367"/>
        <xdr:cNvSpPr txBox="1"/>
      </xdr:nvSpPr>
      <xdr:spPr>
        <a:xfrm>
          <a:off x="9372111" y="98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8291</xdr:rowOff>
    </xdr:from>
    <xdr:to>
      <xdr:col>46</xdr:col>
      <xdr:colOff>38100</xdr:colOff>
      <xdr:row>57</xdr:row>
      <xdr:rowOff>109891</xdr:rowOff>
    </xdr:to>
    <xdr:sp macro="" textlink="">
      <xdr:nvSpPr>
        <xdr:cNvPr id="369" name="楕円 368"/>
        <xdr:cNvSpPr/>
      </xdr:nvSpPr>
      <xdr:spPr>
        <a:xfrm>
          <a:off x="8699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101018</xdr:rowOff>
    </xdr:from>
    <xdr:ext cx="534377" cy="259045"/>
    <xdr:sp macro="" textlink="">
      <xdr:nvSpPr>
        <xdr:cNvPr id="370" name="テキスト ボックス 369"/>
        <xdr:cNvSpPr txBox="1"/>
      </xdr:nvSpPr>
      <xdr:spPr>
        <a:xfrm>
          <a:off x="8483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104495</xdr:rowOff>
    </xdr:from>
    <xdr:to>
      <xdr:col>41</xdr:col>
      <xdr:colOff>101600</xdr:colOff>
      <xdr:row>56</xdr:row>
      <xdr:rowOff>34645</xdr:rowOff>
    </xdr:to>
    <xdr:sp macro="" textlink="">
      <xdr:nvSpPr>
        <xdr:cNvPr id="371" name="楕円 370"/>
        <xdr:cNvSpPr/>
      </xdr:nvSpPr>
      <xdr:spPr>
        <a:xfrm>
          <a:off x="7810500" y="9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51172</xdr:rowOff>
    </xdr:from>
    <xdr:ext cx="599010" cy="259045"/>
    <xdr:sp macro="" textlink="">
      <xdr:nvSpPr>
        <xdr:cNvPr id="372" name="テキスト ボックス 371"/>
        <xdr:cNvSpPr txBox="1"/>
      </xdr:nvSpPr>
      <xdr:spPr>
        <a:xfrm>
          <a:off x="7561795" y="93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19314</xdr:rowOff>
    </xdr:from>
    <xdr:to>
      <xdr:col>36</xdr:col>
      <xdr:colOff>165100</xdr:colOff>
      <xdr:row>56</xdr:row>
      <xdr:rowOff>120914</xdr:rowOff>
    </xdr:to>
    <xdr:sp macro="" textlink="">
      <xdr:nvSpPr>
        <xdr:cNvPr id="373" name="楕円 372"/>
        <xdr:cNvSpPr/>
      </xdr:nvSpPr>
      <xdr:spPr>
        <a:xfrm>
          <a:off x="6921500" y="9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112041</xdr:rowOff>
    </xdr:from>
    <xdr:ext cx="534377" cy="259045"/>
    <xdr:sp macro="" textlink="">
      <xdr:nvSpPr>
        <xdr:cNvPr id="374" name="テキスト ボックス 373"/>
        <xdr:cNvSpPr txBox="1"/>
      </xdr:nvSpPr>
      <xdr:spPr>
        <a:xfrm>
          <a:off x="6705111" y="9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59843</xdr:rowOff>
    </xdr:from>
    <xdr:to>
      <xdr:col>55</xdr:col>
      <xdr:colOff>0</xdr:colOff>
      <xdr:row>78</xdr:row>
      <xdr:rowOff>131883</xdr:rowOff>
    </xdr:to>
    <xdr:cxnSp macro="">
      <xdr:nvCxnSpPr>
        <xdr:cNvPr id="405" name="直線コネクタ 404"/>
        <xdr:cNvCxnSpPr/>
      </xdr:nvCxnSpPr>
      <xdr:spPr>
        <a:xfrm flipV="1">
          <a:off x="9639300" y="13261493"/>
          <a:ext cx="838200" cy="24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122011</xdr:rowOff>
    </xdr:from>
    <xdr:to>
      <xdr:col>50</xdr:col>
      <xdr:colOff>114300</xdr:colOff>
      <xdr:row>78</xdr:row>
      <xdr:rowOff>131883</xdr:rowOff>
    </xdr:to>
    <xdr:cxnSp macro="">
      <xdr:nvCxnSpPr>
        <xdr:cNvPr id="408" name="直線コネクタ 407"/>
        <xdr:cNvCxnSpPr/>
      </xdr:nvCxnSpPr>
      <xdr:spPr>
        <a:xfrm>
          <a:off x="8750300" y="13495111"/>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110243</xdr:rowOff>
    </xdr:from>
    <xdr:to>
      <xdr:col>45</xdr:col>
      <xdr:colOff>177800</xdr:colOff>
      <xdr:row>78</xdr:row>
      <xdr:rowOff>122011</xdr:rowOff>
    </xdr:to>
    <xdr:cxnSp macro="">
      <xdr:nvCxnSpPr>
        <xdr:cNvPr id="411" name="直線コネクタ 410"/>
        <xdr:cNvCxnSpPr/>
      </xdr:nvCxnSpPr>
      <xdr:spPr>
        <a:xfrm>
          <a:off x="7861300" y="13311893"/>
          <a:ext cx="889000" cy="1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9043</xdr:rowOff>
    </xdr:from>
    <xdr:to>
      <xdr:col>55</xdr:col>
      <xdr:colOff>50800</xdr:colOff>
      <xdr:row>77</xdr:row>
      <xdr:rowOff>110643</xdr:rowOff>
    </xdr:to>
    <xdr:sp macro="" textlink="">
      <xdr:nvSpPr>
        <xdr:cNvPr id="421" name="楕円 420"/>
        <xdr:cNvSpPr/>
      </xdr:nvSpPr>
      <xdr:spPr>
        <a:xfrm>
          <a:off x="104267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31920</xdr:rowOff>
    </xdr:from>
    <xdr:ext cx="534377" cy="259045"/>
    <xdr:sp macro="" textlink="">
      <xdr:nvSpPr>
        <xdr:cNvPr id="422" name="普通建設事業費 （ うち新規整備　）該当値テキスト"/>
        <xdr:cNvSpPr txBox="1"/>
      </xdr:nvSpPr>
      <xdr:spPr>
        <a:xfrm>
          <a:off x="10528300" y="130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81083</xdr:rowOff>
    </xdr:from>
    <xdr:to>
      <xdr:col>50</xdr:col>
      <xdr:colOff>165100</xdr:colOff>
      <xdr:row>79</xdr:row>
      <xdr:rowOff>11233</xdr:rowOff>
    </xdr:to>
    <xdr:sp macro="" textlink="">
      <xdr:nvSpPr>
        <xdr:cNvPr id="423" name="楕円 422"/>
        <xdr:cNvSpPr/>
      </xdr:nvSpPr>
      <xdr:spPr>
        <a:xfrm>
          <a:off x="9588500" y="13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2360</xdr:rowOff>
    </xdr:from>
    <xdr:ext cx="534377" cy="259045"/>
    <xdr:sp macro="" textlink="">
      <xdr:nvSpPr>
        <xdr:cNvPr id="424" name="テキスト ボックス 423"/>
        <xdr:cNvSpPr txBox="1"/>
      </xdr:nvSpPr>
      <xdr:spPr>
        <a:xfrm>
          <a:off x="9372111" y="135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71211</xdr:rowOff>
    </xdr:from>
    <xdr:to>
      <xdr:col>46</xdr:col>
      <xdr:colOff>38100</xdr:colOff>
      <xdr:row>79</xdr:row>
      <xdr:rowOff>1361</xdr:rowOff>
    </xdr:to>
    <xdr:sp macro="" textlink="">
      <xdr:nvSpPr>
        <xdr:cNvPr id="425" name="楕円 424"/>
        <xdr:cNvSpPr/>
      </xdr:nvSpPr>
      <xdr:spPr>
        <a:xfrm>
          <a:off x="8699500" y="134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163938</xdr:rowOff>
    </xdr:from>
    <xdr:ext cx="534377" cy="259045"/>
    <xdr:sp macro="" textlink="">
      <xdr:nvSpPr>
        <xdr:cNvPr id="426" name="テキスト ボックス 425"/>
        <xdr:cNvSpPr txBox="1"/>
      </xdr:nvSpPr>
      <xdr:spPr>
        <a:xfrm>
          <a:off x="8483111" y="135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59443</xdr:rowOff>
    </xdr:from>
    <xdr:to>
      <xdr:col>41</xdr:col>
      <xdr:colOff>101600</xdr:colOff>
      <xdr:row>77</xdr:row>
      <xdr:rowOff>161043</xdr:rowOff>
    </xdr:to>
    <xdr:sp macro="" textlink="">
      <xdr:nvSpPr>
        <xdr:cNvPr id="427" name="楕円 426"/>
        <xdr:cNvSpPr/>
      </xdr:nvSpPr>
      <xdr:spPr>
        <a:xfrm>
          <a:off x="7810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152170</xdr:rowOff>
    </xdr:from>
    <xdr:ext cx="534377" cy="259045"/>
    <xdr:sp macro="" textlink="">
      <xdr:nvSpPr>
        <xdr:cNvPr id="428" name="テキスト ボックス 427"/>
        <xdr:cNvSpPr txBox="1"/>
      </xdr:nvSpPr>
      <xdr:spPr>
        <a:xfrm>
          <a:off x="7594111" y="133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47208</xdr:rowOff>
    </xdr:from>
    <xdr:to>
      <xdr:col>55</xdr:col>
      <xdr:colOff>0</xdr:colOff>
      <xdr:row>98</xdr:row>
      <xdr:rowOff>5756</xdr:rowOff>
    </xdr:to>
    <xdr:cxnSp macro="">
      <xdr:nvCxnSpPr>
        <xdr:cNvPr id="457" name="直線コネクタ 456"/>
        <xdr:cNvCxnSpPr/>
      </xdr:nvCxnSpPr>
      <xdr:spPr>
        <a:xfrm flipV="1">
          <a:off x="9639300" y="16506408"/>
          <a:ext cx="838200" cy="30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150741</xdr:rowOff>
    </xdr:from>
    <xdr:to>
      <xdr:col>50</xdr:col>
      <xdr:colOff>114300</xdr:colOff>
      <xdr:row>98</xdr:row>
      <xdr:rowOff>5756</xdr:rowOff>
    </xdr:to>
    <xdr:cxnSp macro="">
      <xdr:nvCxnSpPr>
        <xdr:cNvPr id="460" name="直線コネクタ 459"/>
        <xdr:cNvCxnSpPr/>
      </xdr:nvCxnSpPr>
      <xdr:spPr>
        <a:xfrm>
          <a:off x="8750300" y="16781391"/>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49738</xdr:rowOff>
    </xdr:from>
    <xdr:to>
      <xdr:col>45</xdr:col>
      <xdr:colOff>177800</xdr:colOff>
      <xdr:row>97</xdr:row>
      <xdr:rowOff>150741</xdr:rowOff>
    </xdr:to>
    <xdr:cxnSp macro="">
      <xdr:nvCxnSpPr>
        <xdr:cNvPr id="463" name="直線コネクタ 462"/>
        <xdr:cNvCxnSpPr/>
      </xdr:nvCxnSpPr>
      <xdr:spPr>
        <a:xfrm>
          <a:off x="7861300" y="16508938"/>
          <a:ext cx="889000" cy="2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167858</xdr:rowOff>
    </xdr:from>
    <xdr:to>
      <xdr:col>55</xdr:col>
      <xdr:colOff>50800</xdr:colOff>
      <xdr:row>96</xdr:row>
      <xdr:rowOff>98008</xdr:rowOff>
    </xdr:to>
    <xdr:sp macro="" textlink="">
      <xdr:nvSpPr>
        <xdr:cNvPr id="473" name="楕円 472"/>
        <xdr:cNvSpPr/>
      </xdr:nvSpPr>
      <xdr:spPr>
        <a:xfrm>
          <a:off x="10426700" y="164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19285</xdr:rowOff>
    </xdr:from>
    <xdr:ext cx="534377" cy="259045"/>
    <xdr:sp macro="" textlink="">
      <xdr:nvSpPr>
        <xdr:cNvPr id="474" name="普通建設事業費 （ うち更新整備　）該当値テキスト"/>
        <xdr:cNvSpPr txBox="1"/>
      </xdr:nvSpPr>
      <xdr:spPr>
        <a:xfrm>
          <a:off x="10528300" y="163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126406</xdr:rowOff>
    </xdr:from>
    <xdr:to>
      <xdr:col>50</xdr:col>
      <xdr:colOff>165100</xdr:colOff>
      <xdr:row>98</xdr:row>
      <xdr:rowOff>56556</xdr:rowOff>
    </xdr:to>
    <xdr:sp macro="" textlink="">
      <xdr:nvSpPr>
        <xdr:cNvPr id="475" name="楕円 474"/>
        <xdr:cNvSpPr/>
      </xdr:nvSpPr>
      <xdr:spPr>
        <a:xfrm>
          <a:off x="9588500" y="167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47683</xdr:rowOff>
    </xdr:from>
    <xdr:ext cx="534377" cy="259045"/>
    <xdr:sp macro="" textlink="">
      <xdr:nvSpPr>
        <xdr:cNvPr id="476" name="テキスト ボックス 475"/>
        <xdr:cNvSpPr txBox="1"/>
      </xdr:nvSpPr>
      <xdr:spPr>
        <a:xfrm>
          <a:off x="9372111" y="168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99941</xdr:rowOff>
    </xdr:from>
    <xdr:to>
      <xdr:col>46</xdr:col>
      <xdr:colOff>38100</xdr:colOff>
      <xdr:row>98</xdr:row>
      <xdr:rowOff>30091</xdr:rowOff>
    </xdr:to>
    <xdr:sp macro="" textlink="">
      <xdr:nvSpPr>
        <xdr:cNvPr id="477" name="楕円 476"/>
        <xdr:cNvSpPr/>
      </xdr:nvSpPr>
      <xdr:spPr>
        <a:xfrm>
          <a:off x="8699500" y="167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21218</xdr:rowOff>
    </xdr:from>
    <xdr:ext cx="534377" cy="259045"/>
    <xdr:sp macro="" textlink="">
      <xdr:nvSpPr>
        <xdr:cNvPr id="478" name="テキスト ボックス 477"/>
        <xdr:cNvSpPr txBox="1"/>
      </xdr:nvSpPr>
      <xdr:spPr>
        <a:xfrm>
          <a:off x="8483111" y="168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170388</xdr:rowOff>
    </xdr:from>
    <xdr:to>
      <xdr:col>41</xdr:col>
      <xdr:colOff>101600</xdr:colOff>
      <xdr:row>96</xdr:row>
      <xdr:rowOff>100538</xdr:rowOff>
    </xdr:to>
    <xdr:sp macro="" textlink="">
      <xdr:nvSpPr>
        <xdr:cNvPr id="479" name="楕円 478"/>
        <xdr:cNvSpPr/>
      </xdr:nvSpPr>
      <xdr:spPr>
        <a:xfrm>
          <a:off x="7810500" y="16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117065</xdr:rowOff>
    </xdr:from>
    <xdr:ext cx="534377" cy="259045"/>
    <xdr:sp macro="" textlink="">
      <xdr:nvSpPr>
        <xdr:cNvPr id="480" name="テキスト ボックス 479"/>
        <xdr:cNvSpPr txBox="1"/>
      </xdr:nvSpPr>
      <xdr:spPr>
        <a:xfrm>
          <a:off x="7594111" y="162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16866</xdr:rowOff>
    </xdr:from>
    <xdr:to>
      <xdr:col>85</xdr:col>
      <xdr:colOff>127000</xdr:colOff>
      <xdr:row>39</xdr:row>
      <xdr:rowOff>21565</xdr:rowOff>
    </xdr:to>
    <xdr:cxnSp macro="">
      <xdr:nvCxnSpPr>
        <xdr:cNvPr id="509" name="直線コネクタ 508"/>
        <xdr:cNvCxnSpPr/>
      </xdr:nvCxnSpPr>
      <xdr:spPr>
        <a:xfrm>
          <a:off x="15481300" y="6703416"/>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16866</xdr:rowOff>
    </xdr:from>
    <xdr:to>
      <xdr:col>81</xdr:col>
      <xdr:colOff>50800</xdr:colOff>
      <xdr:row>39</xdr:row>
      <xdr:rowOff>38874</xdr:rowOff>
    </xdr:to>
    <xdr:cxnSp macro="">
      <xdr:nvCxnSpPr>
        <xdr:cNvPr id="512" name="直線コネクタ 511"/>
        <xdr:cNvCxnSpPr/>
      </xdr:nvCxnSpPr>
      <xdr:spPr>
        <a:xfrm flipV="1">
          <a:off x="14592300" y="6703416"/>
          <a:ext cx="889000" cy="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20104</xdr:rowOff>
    </xdr:from>
    <xdr:to>
      <xdr:col>76</xdr:col>
      <xdr:colOff>114300</xdr:colOff>
      <xdr:row>39</xdr:row>
      <xdr:rowOff>38874</xdr:rowOff>
    </xdr:to>
    <xdr:cxnSp macro="">
      <xdr:nvCxnSpPr>
        <xdr:cNvPr id="515" name="直線コネクタ 514"/>
        <xdr:cNvCxnSpPr/>
      </xdr:nvCxnSpPr>
      <xdr:spPr>
        <a:xfrm>
          <a:off x="13703300" y="6706654"/>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20104</xdr:rowOff>
    </xdr:from>
    <xdr:to>
      <xdr:col>71</xdr:col>
      <xdr:colOff>177800</xdr:colOff>
      <xdr:row>39</xdr:row>
      <xdr:rowOff>24664</xdr:rowOff>
    </xdr:to>
    <xdr:cxnSp macro="">
      <xdr:nvCxnSpPr>
        <xdr:cNvPr id="518" name="直線コネクタ 517"/>
        <xdr:cNvCxnSpPr/>
      </xdr:nvCxnSpPr>
      <xdr:spPr>
        <a:xfrm flipV="1">
          <a:off x="12814300" y="6706654"/>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142215</xdr:rowOff>
    </xdr:from>
    <xdr:to>
      <xdr:col>85</xdr:col>
      <xdr:colOff>177800</xdr:colOff>
      <xdr:row>39</xdr:row>
      <xdr:rowOff>72365</xdr:rowOff>
    </xdr:to>
    <xdr:sp macro="" textlink="">
      <xdr:nvSpPr>
        <xdr:cNvPr id="528" name="楕円 527"/>
        <xdr:cNvSpPr/>
      </xdr:nvSpPr>
      <xdr:spPr>
        <a:xfrm>
          <a:off x="16268700" y="66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137516</xdr:rowOff>
    </xdr:from>
    <xdr:to>
      <xdr:col>81</xdr:col>
      <xdr:colOff>101600</xdr:colOff>
      <xdr:row>39</xdr:row>
      <xdr:rowOff>67666</xdr:rowOff>
    </xdr:to>
    <xdr:sp macro="" textlink="">
      <xdr:nvSpPr>
        <xdr:cNvPr id="530" name="楕円 529"/>
        <xdr:cNvSpPr/>
      </xdr:nvSpPr>
      <xdr:spPr>
        <a:xfrm>
          <a:off x="15430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58793</xdr:rowOff>
    </xdr:from>
    <xdr:ext cx="469744" cy="259045"/>
    <xdr:sp macro="" textlink="">
      <xdr:nvSpPr>
        <xdr:cNvPr id="531" name="テキスト ボックス 530"/>
        <xdr:cNvSpPr txBox="1"/>
      </xdr:nvSpPr>
      <xdr:spPr>
        <a:xfrm>
          <a:off x="15246428" y="67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159524</xdr:rowOff>
    </xdr:from>
    <xdr:to>
      <xdr:col>76</xdr:col>
      <xdr:colOff>165100</xdr:colOff>
      <xdr:row>39</xdr:row>
      <xdr:rowOff>89674</xdr:rowOff>
    </xdr:to>
    <xdr:sp macro="" textlink="">
      <xdr:nvSpPr>
        <xdr:cNvPr id="532" name="楕円 531"/>
        <xdr:cNvSpPr/>
      </xdr:nvSpPr>
      <xdr:spPr>
        <a:xfrm>
          <a:off x="14541500" y="66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80801</xdr:rowOff>
    </xdr:from>
    <xdr:ext cx="378565" cy="259045"/>
    <xdr:sp macro="" textlink="">
      <xdr:nvSpPr>
        <xdr:cNvPr id="533" name="テキスト ボックス 532"/>
        <xdr:cNvSpPr txBox="1"/>
      </xdr:nvSpPr>
      <xdr:spPr>
        <a:xfrm>
          <a:off x="14403017" y="676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140754</xdr:rowOff>
    </xdr:from>
    <xdr:to>
      <xdr:col>72</xdr:col>
      <xdr:colOff>38100</xdr:colOff>
      <xdr:row>39</xdr:row>
      <xdr:rowOff>70904</xdr:rowOff>
    </xdr:to>
    <xdr:sp macro="" textlink="">
      <xdr:nvSpPr>
        <xdr:cNvPr id="534" name="楕円 533"/>
        <xdr:cNvSpPr/>
      </xdr:nvSpPr>
      <xdr:spPr>
        <a:xfrm>
          <a:off x="13652500" y="66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62031</xdr:rowOff>
    </xdr:from>
    <xdr:ext cx="469744" cy="259045"/>
    <xdr:sp macro="" textlink="">
      <xdr:nvSpPr>
        <xdr:cNvPr id="535" name="テキスト ボックス 534"/>
        <xdr:cNvSpPr txBox="1"/>
      </xdr:nvSpPr>
      <xdr:spPr>
        <a:xfrm>
          <a:off x="13468428" y="67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145314</xdr:rowOff>
    </xdr:from>
    <xdr:to>
      <xdr:col>67</xdr:col>
      <xdr:colOff>101600</xdr:colOff>
      <xdr:row>39</xdr:row>
      <xdr:rowOff>75464</xdr:rowOff>
    </xdr:to>
    <xdr:sp macro="" textlink="">
      <xdr:nvSpPr>
        <xdr:cNvPr id="536" name="楕円 535"/>
        <xdr:cNvSpPr/>
      </xdr:nvSpPr>
      <xdr:spPr>
        <a:xfrm>
          <a:off x="12763500" y="66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66591</xdr:rowOff>
    </xdr:from>
    <xdr:ext cx="469744" cy="259045"/>
    <xdr:sp macro="" textlink="">
      <xdr:nvSpPr>
        <xdr:cNvPr id="537" name="テキスト ボックス 536"/>
        <xdr:cNvSpPr txBox="1"/>
      </xdr:nvSpPr>
      <xdr:spPr>
        <a:xfrm>
          <a:off x="12579428" y="67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142204</xdr:rowOff>
    </xdr:from>
    <xdr:to>
      <xdr:col>85</xdr:col>
      <xdr:colOff>127000</xdr:colOff>
      <xdr:row>77</xdr:row>
      <xdr:rowOff>151888</xdr:rowOff>
    </xdr:to>
    <xdr:cxnSp macro="">
      <xdr:nvCxnSpPr>
        <xdr:cNvPr id="623" name="直線コネクタ 622"/>
        <xdr:cNvCxnSpPr/>
      </xdr:nvCxnSpPr>
      <xdr:spPr>
        <a:xfrm flipV="1">
          <a:off x="15481300" y="13343854"/>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127253</xdr:rowOff>
    </xdr:from>
    <xdr:to>
      <xdr:col>81</xdr:col>
      <xdr:colOff>50800</xdr:colOff>
      <xdr:row>77</xdr:row>
      <xdr:rowOff>151888</xdr:rowOff>
    </xdr:to>
    <xdr:cxnSp macro="">
      <xdr:nvCxnSpPr>
        <xdr:cNvPr id="626" name="直線コネクタ 625"/>
        <xdr:cNvCxnSpPr/>
      </xdr:nvCxnSpPr>
      <xdr:spPr>
        <a:xfrm>
          <a:off x="14592300" y="13328903"/>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127253</xdr:rowOff>
    </xdr:from>
    <xdr:to>
      <xdr:col>76</xdr:col>
      <xdr:colOff>114300</xdr:colOff>
      <xdr:row>77</xdr:row>
      <xdr:rowOff>140168</xdr:rowOff>
    </xdr:to>
    <xdr:cxnSp macro="">
      <xdr:nvCxnSpPr>
        <xdr:cNvPr id="629" name="直線コネクタ 628"/>
        <xdr:cNvCxnSpPr/>
      </xdr:nvCxnSpPr>
      <xdr:spPr>
        <a:xfrm flipV="1">
          <a:off x="13703300" y="13328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140168</xdr:rowOff>
    </xdr:from>
    <xdr:to>
      <xdr:col>71</xdr:col>
      <xdr:colOff>177800</xdr:colOff>
      <xdr:row>77</xdr:row>
      <xdr:rowOff>155496</xdr:rowOff>
    </xdr:to>
    <xdr:cxnSp macro="">
      <xdr:nvCxnSpPr>
        <xdr:cNvPr id="632" name="直線コネクタ 631"/>
        <xdr:cNvCxnSpPr/>
      </xdr:nvCxnSpPr>
      <xdr:spPr>
        <a:xfrm flipV="1">
          <a:off x="12814300" y="1334181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91404</xdr:rowOff>
    </xdr:from>
    <xdr:to>
      <xdr:col>85</xdr:col>
      <xdr:colOff>177800</xdr:colOff>
      <xdr:row>78</xdr:row>
      <xdr:rowOff>21554</xdr:rowOff>
    </xdr:to>
    <xdr:sp macro="" textlink="">
      <xdr:nvSpPr>
        <xdr:cNvPr id="642" name="楕円 641"/>
        <xdr:cNvSpPr/>
      </xdr:nvSpPr>
      <xdr:spPr>
        <a:xfrm>
          <a:off x="16268700" y="132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69831</xdr:rowOff>
    </xdr:from>
    <xdr:ext cx="534377" cy="259045"/>
    <xdr:sp macro="" textlink="">
      <xdr:nvSpPr>
        <xdr:cNvPr id="643" name="公債費該当値テキスト"/>
        <xdr:cNvSpPr txBox="1"/>
      </xdr:nvSpPr>
      <xdr:spPr>
        <a:xfrm>
          <a:off x="16370300" y="132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101088</xdr:rowOff>
    </xdr:from>
    <xdr:to>
      <xdr:col>81</xdr:col>
      <xdr:colOff>101600</xdr:colOff>
      <xdr:row>78</xdr:row>
      <xdr:rowOff>31238</xdr:rowOff>
    </xdr:to>
    <xdr:sp macro="" textlink="">
      <xdr:nvSpPr>
        <xdr:cNvPr id="644" name="楕円 643"/>
        <xdr:cNvSpPr/>
      </xdr:nvSpPr>
      <xdr:spPr>
        <a:xfrm>
          <a:off x="15430500" y="133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22365</xdr:rowOff>
    </xdr:from>
    <xdr:ext cx="534377" cy="259045"/>
    <xdr:sp macro="" textlink="">
      <xdr:nvSpPr>
        <xdr:cNvPr id="645" name="テキスト ボックス 644"/>
        <xdr:cNvSpPr txBox="1"/>
      </xdr:nvSpPr>
      <xdr:spPr>
        <a:xfrm>
          <a:off x="15214111" y="133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76453</xdr:rowOff>
    </xdr:from>
    <xdr:to>
      <xdr:col>76</xdr:col>
      <xdr:colOff>165100</xdr:colOff>
      <xdr:row>78</xdr:row>
      <xdr:rowOff>6603</xdr:rowOff>
    </xdr:to>
    <xdr:sp macro="" textlink="">
      <xdr:nvSpPr>
        <xdr:cNvPr id="646" name="楕円 645"/>
        <xdr:cNvSpPr/>
      </xdr:nvSpPr>
      <xdr:spPr>
        <a:xfrm>
          <a:off x="14541500" y="132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169180</xdr:rowOff>
    </xdr:from>
    <xdr:ext cx="534377" cy="259045"/>
    <xdr:sp macro="" textlink="">
      <xdr:nvSpPr>
        <xdr:cNvPr id="647" name="テキスト ボックス 646"/>
        <xdr:cNvSpPr txBox="1"/>
      </xdr:nvSpPr>
      <xdr:spPr>
        <a:xfrm>
          <a:off x="14325111" y="133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89368</xdr:rowOff>
    </xdr:from>
    <xdr:to>
      <xdr:col>72</xdr:col>
      <xdr:colOff>38100</xdr:colOff>
      <xdr:row>78</xdr:row>
      <xdr:rowOff>19518</xdr:rowOff>
    </xdr:to>
    <xdr:sp macro="" textlink="">
      <xdr:nvSpPr>
        <xdr:cNvPr id="648" name="楕円 647"/>
        <xdr:cNvSpPr/>
      </xdr:nvSpPr>
      <xdr:spPr>
        <a:xfrm>
          <a:off x="13652500" y="132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10645</xdr:rowOff>
    </xdr:from>
    <xdr:ext cx="534377" cy="259045"/>
    <xdr:sp macro="" textlink="">
      <xdr:nvSpPr>
        <xdr:cNvPr id="649" name="テキスト ボックス 648"/>
        <xdr:cNvSpPr txBox="1"/>
      </xdr:nvSpPr>
      <xdr:spPr>
        <a:xfrm>
          <a:off x="13436111" y="133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104696</xdr:rowOff>
    </xdr:from>
    <xdr:to>
      <xdr:col>67</xdr:col>
      <xdr:colOff>101600</xdr:colOff>
      <xdr:row>78</xdr:row>
      <xdr:rowOff>34846</xdr:rowOff>
    </xdr:to>
    <xdr:sp macro="" textlink="">
      <xdr:nvSpPr>
        <xdr:cNvPr id="650" name="楕円 649"/>
        <xdr:cNvSpPr/>
      </xdr:nvSpPr>
      <xdr:spPr>
        <a:xfrm>
          <a:off x="12763500" y="133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25973</xdr:rowOff>
    </xdr:from>
    <xdr:ext cx="534377" cy="259045"/>
    <xdr:sp macro="" textlink="">
      <xdr:nvSpPr>
        <xdr:cNvPr id="651" name="テキスト ボックス 650"/>
        <xdr:cNvSpPr txBox="1"/>
      </xdr:nvSpPr>
      <xdr:spPr>
        <a:xfrm>
          <a:off x="12547111" y="133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80439</xdr:rowOff>
    </xdr:from>
    <xdr:to>
      <xdr:col>85</xdr:col>
      <xdr:colOff>127000</xdr:colOff>
      <xdr:row>98</xdr:row>
      <xdr:rowOff>117754</xdr:rowOff>
    </xdr:to>
    <xdr:cxnSp macro="">
      <xdr:nvCxnSpPr>
        <xdr:cNvPr id="680" name="直線コネクタ 679"/>
        <xdr:cNvCxnSpPr/>
      </xdr:nvCxnSpPr>
      <xdr:spPr>
        <a:xfrm>
          <a:off x="15481300" y="16882539"/>
          <a:ext cx="8382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80439</xdr:rowOff>
    </xdr:from>
    <xdr:to>
      <xdr:col>81</xdr:col>
      <xdr:colOff>50800</xdr:colOff>
      <xdr:row>98</xdr:row>
      <xdr:rowOff>146794</xdr:rowOff>
    </xdr:to>
    <xdr:cxnSp macro="">
      <xdr:nvCxnSpPr>
        <xdr:cNvPr id="683" name="直線コネクタ 682"/>
        <xdr:cNvCxnSpPr/>
      </xdr:nvCxnSpPr>
      <xdr:spPr>
        <a:xfrm flipV="1">
          <a:off x="14592300" y="16882539"/>
          <a:ext cx="889000" cy="6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117366</xdr:rowOff>
    </xdr:from>
    <xdr:to>
      <xdr:col>76</xdr:col>
      <xdr:colOff>114300</xdr:colOff>
      <xdr:row>98</xdr:row>
      <xdr:rowOff>146794</xdr:rowOff>
    </xdr:to>
    <xdr:cxnSp macro="">
      <xdr:nvCxnSpPr>
        <xdr:cNvPr id="686" name="直線コネクタ 685"/>
        <xdr:cNvCxnSpPr/>
      </xdr:nvCxnSpPr>
      <xdr:spPr>
        <a:xfrm>
          <a:off x="13703300" y="16919466"/>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87145</xdr:rowOff>
    </xdr:from>
    <xdr:to>
      <xdr:col>71</xdr:col>
      <xdr:colOff>177800</xdr:colOff>
      <xdr:row>98</xdr:row>
      <xdr:rowOff>117366</xdr:rowOff>
    </xdr:to>
    <xdr:cxnSp macro="">
      <xdr:nvCxnSpPr>
        <xdr:cNvPr id="689" name="直線コネクタ 688"/>
        <xdr:cNvCxnSpPr/>
      </xdr:nvCxnSpPr>
      <xdr:spPr>
        <a:xfrm>
          <a:off x="12814300" y="16889245"/>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66954</xdr:rowOff>
    </xdr:from>
    <xdr:to>
      <xdr:col>85</xdr:col>
      <xdr:colOff>177800</xdr:colOff>
      <xdr:row>98</xdr:row>
      <xdr:rowOff>168554</xdr:rowOff>
    </xdr:to>
    <xdr:sp macro="" textlink="">
      <xdr:nvSpPr>
        <xdr:cNvPr id="699" name="楕円 698"/>
        <xdr:cNvSpPr/>
      </xdr:nvSpPr>
      <xdr:spPr>
        <a:xfrm>
          <a:off x="162687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29639</xdr:rowOff>
    </xdr:from>
    <xdr:to>
      <xdr:col>81</xdr:col>
      <xdr:colOff>101600</xdr:colOff>
      <xdr:row>98</xdr:row>
      <xdr:rowOff>131239</xdr:rowOff>
    </xdr:to>
    <xdr:sp macro="" textlink="">
      <xdr:nvSpPr>
        <xdr:cNvPr id="701" name="楕円 700"/>
        <xdr:cNvSpPr/>
      </xdr:nvSpPr>
      <xdr:spPr>
        <a:xfrm>
          <a:off x="154305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122366</xdr:rowOff>
    </xdr:from>
    <xdr:ext cx="534377" cy="259045"/>
    <xdr:sp macro="" textlink="">
      <xdr:nvSpPr>
        <xdr:cNvPr id="702" name="テキスト ボックス 701"/>
        <xdr:cNvSpPr txBox="1"/>
      </xdr:nvSpPr>
      <xdr:spPr>
        <a:xfrm>
          <a:off x="15214111" y="169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95994</xdr:rowOff>
    </xdr:from>
    <xdr:to>
      <xdr:col>76</xdr:col>
      <xdr:colOff>165100</xdr:colOff>
      <xdr:row>99</xdr:row>
      <xdr:rowOff>26144</xdr:rowOff>
    </xdr:to>
    <xdr:sp macro="" textlink="">
      <xdr:nvSpPr>
        <xdr:cNvPr id="703" name="楕円 702"/>
        <xdr:cNvSpPr/>
      </xdr:nvSpPr>
      <xdr:spPr>
        <a:xfrm>
          <a:off x="14541500" y="16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17271</xdr:rowOff>
    </xdr:from>
    <xdr:ext cx="469744" cy="259045"/>
    <xdr:sp macro="" textlink="">
      <xdr:nvSpPr>
        <xdr:cNvPr id="704" name="テキスト ボックス 703"/>
        <xdr:cNvSpPr txBox="1"/>
      </xdr:nvSpPr>
      <xdr:spPr>
        <a:xfrm>
          <a:off x="14357428" y="169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66566</xdr:rowOff>
    </xdr:from>
    <xdr:to>
      <xdr:col>72</xdr:col>
      <xdr:colOff>38100</xdr:colOff>
      <xdr:row>98</xdr:row>
      <xdr:rowOff>168166</xdr:rowOff>
    </xdr:to>
    <xdr:sp macro="" textlink="">
      <xdr:nvSpPr>
        <xdr:cNvPr id="705" name="楕円 704"/>
        <xdr:cNvSpPr/>
      </xdr:nvSpPr>
      <xdr:spPr>
        <a:xfrm>
          <a:off x="136525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159293</xdr:rowOff>
    </xdr:from>
    <xdr:ext cx="534377" cy="259045"/>
    <xdr:sp macro="" textlink="">
      <xdr:nvSpPr>
        <xdr:cNvPr id="706" name="テキスト ボックス 705"/>
        <xdr:cNvSpPr txBox="1"/>
      </xdr:nvSpPr>
      <xdr:spPr>
        <a:xfrm>
          <a:off x="13436111" y="16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36345</xdr:rowOff>
    </xdr:from>
    <xdr:to>
      <xdr:col>67</xdr:col>
      <xdr:colOff>101600</xdr:colOff>
      <xdr:row>98</xdr:row>
      <xdr:rowOff>137945</xdr:rowOff>
    </xdr:to>
    <xdr:sp macro="" textlink="">
      <xdr:nvSpPr>
        <xdr:cNvPr id="707" name="楕円 706"/>
        <xdr:cNvSpPr/>
      </xdr:nvSpPr>
      <xdr:spPr>
        <a:xfrm>
          <a:off x="12763500" y="168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129072</xdr:rowOff>
    </xdr:from>
    <xdr:ext cx="534377" cy="259045"/>
    <xdr:sp macro="" textlink="">
      <xdr:nvSpPr>
        <xdr:cNvPr id="708" name="テキスト ボックス 707"/>
        <xdr:cNvSpPr txBox="1"/>
      </xdr:nvSpPr>
      <xdr:spPr>
        <a:xfrm>
          <a:off x="12547111" y="169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116749</xdr:rowOff>
    </xdr:from>
    <xdr:to>
      <xdr:col>116</xdr:col>
      <xdr:colOff>63500</xdr:colOff>
      <xdr:row>58</xdr:row>
      <xdr:rowOff>116863</xdr:rowOff>
    </xdr:to>
    <xdr:cxnSp macro="">
      <xdr:nvCxnSpPr>
        <xdr:cNvPr id="792" name="直線コネクタ 791"/>
        <xdr:cNvCxnSpPr/>
      </xdr:nvCxnSpPr>
      <xdr:spPr>
        <a:xfrm flipV="1">
          <a:off x="21323300" y="1006084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116863</xdr:rowOff>
    </xdr:from>
    <xdr:to>
      <xdr:col>111</xdr:col>
      <xdr:colOff>177800</xdr:colOff>
      <xdr:row>58</xdr:row>
      <xdr:rowOff>117023</xdr:rowOff>
    </xdr:to>
    <xdr:cxnSp macro="">
      <xdr:nvCxnSpPr>
        <xdr:cNvPr id="795" name="直線コネクタ 794"/>
        <xdr:cNvCxnSpPr/>
      </xdr:nvCxnSpPr>
      <xdr:spPr>
        <a:xfrm flipV="1">
          <a:off x="20434300" y="1006096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117023</xdr:rowOff>
    </xdr:from>
    <xdr:to>
      <xdr:col>107</xdr:col>
      <xdr:colOff>50800</xdr:colOff>
      <xdr:row>58</xdr:row>
      <xdr:rowOff>117229</xdr:rowOff>
    </xdr:to>
    <xdr:cxnSp macro="">
      <xdr:nvCxnSpPr>
        <xdr:cNvPr id="798" name="直線コネクタ 797"/>
        <xdr:cNvCxnSpPr/>
      </xdr:nvCxnSpPr>
      <xdr:spPr>
        <a:xfrm flipV="1">
          <a:off x="19545300" y="100611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117229</xdr:rowOff>
    </xdr:from>
    <xdr:to>
      <xdr:col>102</xdr:col>
      <xdr:colOff>114300</xdr:colOff>
      <xdr:row>58</xdr:row>
      <xdr:rowOff>117526</xdr:rowOff>
    </xdr:to>
    <xdr:cxnSp macro="">
      <xdr:nvCxnSpPr>
        <xdr:cNvPr id="801" name="直線コネクタ 800"/>
        <xdr:cNvCxnSpPr/>
      </xdr:nvCxnSpPr>
      <xdr:spPr>
        <a:xfrm flipV="1">
          <a:off x="18656300" y="1006132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65949</xdr:rowOff>
    </xdr:from>
    <xdr:to>
      <xdr:col>116</xdr:col>
      <xdr:colOff>114300</xdr:colOff>
      <xdr:row>58</xdr:row>
      <xdr:rowOff>167549</xdr:rowOff>
    </xdr:to>
    <xdr:sp macro="" textlink="">
      <xdr:nvSpPr>
        <xdr:cNvPr id="811" name="楕円 810"/>
        <xdr:cNvSpPr/>
      </xdr:nvSpPr>
      <xdr:spPr>
        <a:xfrm>
          <a:off x="221107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152326</xdr:rowOff>
    </xdr:from>
    <xdr:ext cx="469744" cy="259045"/>
    <xdr:sp macro="" textlink="">
      <xdr:nvSpPr>
        <xdr:cNvPr id="812" name="貸付金該当値テキスト"/>
        <xdr:cNvSpPr txBox="1"/>
      </xdr:nvSpPr>
      <xdr:spPr>
        <a:xfrm>
          <a:off x="22212300" y="99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66063</xdr:rowOff>
    </xdr:from>
    <xdr:to>
      <xdr:col>112</xdr:col>
      <xdr:colOff>38100</xdr:colOff>
      <xdr:row>58</xdr:row>
      <xdr:rowOff>167663</xdr:rowOff>
    </xdr:to>
    <xdr:sp macro="" textlink="">
      <xdr:nvSpPr>
        <xdr:cNvPr id="813" name="楕円 812"/>
        <xdr:cNvSpPr/>
      </xdr:nvSpPr>
      <xdr:spPr>
        <a:xfrm>
          <a:off x="21272500" y="100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158790</xdr:rowOff>
    </xdr:from>
    <xdr:ext cx="378565" cy="259045"/>
    <xdr:sp macro="" textlink="">
      <xdr:nvSpPr>
        <xdr:cNvPr id="814" name="テキスト ボックス 813"/>
        <xdr:cNvSpPr txBox="1"/>
      </xdr:nvSpPr>
      <xdr:spPr>
        <a:xfrm>
          <a:off x="21134017" y="1010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66223</xdr:rowOff>
    </xdr:from>
    <xdr:to>
      <xdr:col>107</xdr:col>
      <xdr:colOff>101600</xdr:colOff>
      <xdr:row>58</xdr:row>
      <xdr:rowOff>167823</xdr:rowOff>
    </xdr:to>
    <xdr:sp macro="" textlink="">
      <xdr:nvSpPr>
        <xdr:cNvPr id="815" name="楕円 814"/>
        <xdr:cNvSpPr/>
      </xdr:nvSpPr>
      <xdr:spPr>
        <a:xfrm>
          <a:off x="20383500" y="100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158950</xdr:rowOff>
    </xdr:from>
    <xdr:ext cx="378565" cy="259045"/>
    <xdr:sp macro="" textlink="">
      <xdr:nvSpPr>
        <xdr:cNvPr id="816" name="テキスト ボックス 815"/>
        <xdr:cNvSpPr txBox="1"/>
      </xdr:nvSpPr>
      <xdr:spPr>
        <a:xfrm>
          <a:off x="20245017" y="1010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66429</xdr:rowOff>
    </xdr:from>
    <xdr:to>
      <xdr:col>102</xdr:col>
      <xdr:colOff>165100</xdr:colOff>
      <xdr:row>58</xdr:row>
      <xdr:rowOff>168029</xdr:rowOff>
    </xdr:to>
    <xdr:sp macro="" textlink="">
      <xdr:nvSpPr>
        <xdr:cNvPr id="817" name="楕円 816"/>
        <xdr:cNvSpPr/>
      </xdr:nvSpPr>
      <xdr:spPr>
        <a:xfrm>
          <a:off x="19494500" y="100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159156</xdr:rowOff>
    </xdr:from>
    <xdr:ext cx="378565" cy="259045"/>
    <xdr:sp macro="" textlink="">
      <xdr:nvSpPr>
        <xdr:cNvPr id="818" name="テキスト ボックス 817"/>
        <xdr:cNvSpPr txBox="1"/>
      </xdr:nvSpPr>
      <xdr:spPr>
        <a:xfrm>
          <a:off x="19356017" y="1010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66726</xdr:rowOff>
    </xdr:from>
    <xdr:to>
      <xdr:col>98</xdr:col>
      <xdr:colOff>38100</xdr:colOff>
      <xdr:row>58</xdr:row>
      <xdr:rowOff>168326</xdr:rowOff>
    </xdr:to>
    <xdr:sp macro="" textlink="">
      <xdr:nvSpPr>
        <xdr:cNvPr id="819" name="楕円 818"/>
        <xdr:cNvSpPr/>
      </xdr:nvSpPr>
      <xdr:spPr>
        <a:xfrm>
          <a:off x="18605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159453</xdr:rowOff>
    </xdr:from>
    <xdr:ext cx="378565" cy="259045"/>
    <xdr:sp macro="" textlink="">
      <xdr:nvSpPr>
        <xdr:cNvPr id="820" name="テキスト ボックス 819"/>
        <xdr:cNvSpPr txBox="1"/>
      </xdr:nvSpPr>
      <xdr:spPr>
        <a:xfrm>
          <a:off x="18467017" y="1010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105769</xdr:rowOff>
    </xdr:from>
    <xdr:to>
      <xdr:col>116</xdr:col>
      <xdr:colOff>63500</xdr:colOff>
      <xdr:row>76</xdr:row>
      <xdr:rowOff>152713</xdr:rowOff>
    </xdr:to>
    <xdr:cxnSp macro="">
      <xdr:nvCxnSpPr>
        <xdr:cNvPr id="852" name="直線コネクタ 851"/>
        <xdr:cNvCxnSpPr/>
      </xdr:nvCxnSpPr>
      <xdr:spPr>
        <a:xfrm flipV="1">
          <a:off x="21323300" y="13135969"/>
          <a:ext cx="8382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152713</xdr:rowOff>
    </xdr:from>
    <xdr:to>
      <xdr:col>111</xdr:col>
      <xdr:colOff>177800</xdr:colOff>
      <xdr:row>77</xdr:row>
      <xdr:rowOff>3584</xdr:rowOff>
    </xdr:to>
    <xdr:cxnSp macro="">
      <xdr:nvCxnSpPr>
        <xdr:cNvPr id="855" name="直線コネクタ 854"/>
        <xdr:cNvCxnSpPr/>
      </xdr:nvCxnSpPr>
      <xdr:spPr>
        <a:xfrm flipV="1">
          <a:off x="20434300" y="13182913"/>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3584</xdr:rowOff>
    </xdr:from>
    <xdr:to>
      <xdr:col>107</xdr:col>
      <xdr:colOff>50800</xdr:colOff>
      <xdr:row>77</xdr:row>
      <xdr:rowOff>24763</xdr:rowOff>
    </xdr:to>
    <xdr:cxnSp macro="">
      <xdr:nvCxnSpPr>
        <xdr:cNvPr id="858" name="直線コネクタ 857"/>
        <xdr:cNvCxnSpPr/>
      </xdr:nvCxnSpPr>
      <xdr:spPr>
        <a:xfrm flipV="1">
          <a:off x="19545300" y="13205234"/>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24763</xdr:rowOff>
    </xdr:from>
    <xdr:to>
      <xdr:col>102</xdr:col>
      <xdr:colOff>114300</xdr:colOff>
      <xdr:row>77</xdr:row>
      <xdr:rowOff>73684</xdr:rowOff>
    </xdr:to>
    <xdr:cxnSp macro="">
      <xdr:nvCxnSpPr>
        <xdr:cNvPr id="861" name="直線コネクタ 860"/>
        <xdr:cNvCxnSpPr/>
      </xdr:nvCxnSpPr>
      <xdr:spPr>
        <a:xfrm flipV="1">
          <a:off x="18656300" y="1322641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54969</xdr:rowOff>
    </xdr:from>
    <xdr:to>
      <xdr:col>116</xdr:col>
      <xdr:colOff>114300</xdr:colOff>
      <xdr:row>76</xdr:row>
      <xdr:rowOff>156569</xdr:rowOff>
    </xdr:to>
    <xdr:sp macro="" textlink="">
      <xdr:nvSpPr>
        <xdr:cNvPr id="871" name="楕円 870"/>
        <xdr:cNvSpPr/>
      </xdr:nvSpPr>
      <xdr:spPr>
        <a:xfrm>
          <a:off x="22110700" y="13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33396</xdr:rowOff>
    </xdr:from>
    <xdr:ext cx="534377" cy="259045"/>
    <xdr:sp macro="" textlink="">
      <xdr:nvSpPr>
        <xdr:cNvPr id="872" name="繰出金該当値テキスト"/>
        <xdr:cNvSpPr txBox="1"/>
      </xdr:nvSpPr>
      <xdr:spPr>
        <a:xfrm>
          <a:off x="22212300" y="130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101913</xdr:rowOff>
    </xdr:from>
    <xdr:to>
      <xdr:col>112</xdr:col>
      <xdr:colOff>38100</xdr:colOff>
      <xdr:row>77</xdr:row>
      <xdr:rowOff>32063</xdr:rowOff>
    </xdr:to>
    <xdr:sp macro="" textlink="">
      <xdr:nvSpPr>
        <xdr:cNvPr id="873" name="楕円 872"/>
        <xdr:cNvSpPr/>
      </xdr:nvSpPr>
      <xdr:spPr>
        <a:xfrm>
          <a:off x="21272500" y="13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23190</xdr:rowOff>
    </xdr:from>
    <xdr:ext cx="534377" cy="259045"/>
    <xdr:sp macro="" textlink="">
      <xdr:nvSpPr>
        <xdr:cNvPr id="874" name="テキスト ボックス 873"/>
        <xdr:cNvSpPr txBox="1"/>
      </xdr:nvSpPr>
      <xdr:spPr>
        <a:xfrm>
          <a:off x="21056111" y="132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124234</xdr:rowOff>
    </xdr:from>
    <xdr:to>
      <xdr:col>107</xdr:col>
      <xdr:colOff>101600</xdr:colOff>
      <xdr:row>77</xdr:row>
      <xdr:rowOff>54384</xdr:rowOff>
    </xdr:to>
    <xdr:sp macro="" textlink="">
      <xdr:nvSpPr>
        <xdr:cNvPr id="875" name="楕円 874"/>
        <xdr:cNvSpPr/>
      </xdr:nvSpPr>
      <xdr:spPr>
        <a:xfrm>
          <a:off x="20383500" y="131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45511</xdr:rowOff>
    </xdr:from>
    <xdr:ext cx="534377" cy="259045"/>
    <xdr:sp macro="" textlink="">
      <xdr:nvSpPr>
        <xdr:cNvPr id="876" name="テキスト ボックス 875"/>
        <xdr:cNvSpPr txBox="1"/>
      </xdr:nvSpPr>
      <xdr:spPr>
        <a:xfrm>
          <a:off x="20167111" y="132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145413</xdr:rowOff>
    </xdr:from>
    <xdr:to>
      <xdr:col>102</xdr:col>
      <xdr:colOff>165100</xdr:colOff>
      <xdr:row>77</xdr:row>
      <xdr:rowOff>75563</xdr:rowOff>
    </xdr:to>
    <xdr:sp macro="" textlink="">
      <xdr:nvSpPr>
        <xdr:cNvPr id="877" name="楕円 876"/>
        <xdr:cNvSpPr/>
      </xdr:nvSpPr>
      <xdr:spPr>
        <a:xfrm>
          <a:off x="19494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66690</xdr:rowOff>
    </xdr:from>
    <xdr:ext cx="534377" cy="259045"/>
    <xdr:sp macro="" textlink="">
      <xdr:nvSpPr>
        <xdr:cNvPr id="878" name="テキスト ボックス 877"/>
        <xdr:cNvSpPr txBox="1"/>
      </xdr:nvSpPr>
      <xdr:spPr>
        <a:xfrm>
          <a:off x="19278111" y="132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22884</xdr:rowOff>
    </xdr:from>
    <xdr:to>
      <xdr:col>98</xdr:col>
      <xdr:colOff>38100</xdr:colOff>
      <xdr:row>77</xdr:row>
      <xdr:rowOff>124484</xdr:rowOff>
    </xdr:to>
    <xdr:sp macro="" textlink="">
      <xdr:nvSpPr>
        <xdr:cNvPr id="879" name="楕円 878"/>
        <xdr:cNvSpPr/>
      </xdr:nvSpPr>
      <xdr:spPr>
        <a:xfrm>
          <a:off x="18605500" y="132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115611</xdr:rowOff>
    </xdr:from>
    <xdr:ext cx="534377" cy="259045"/>
    <xdr:sp macro="" textlink="">
      <xdr:nvSpPr>
        <xdr:cNvPr id="880" name="テキスト ボックス 879"/>
        <xdr:cNvSpPr txBox="1"/>
      </xdr:nvSpPr>
      <xdr:spPr>
        <a:xfrm>
          <a:off x="18389111" y="133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61,424</a:t>
          </a:r>
          <a:r>
            <a:rPr kumimoji="1" lang="ja-JP" altLang="ja-JP" sz="1100">
              <a:solidFill>
                <a:schemeClr val="dk1"/>
              </a:solidFill>
              <a:effectLst/>
              <a:latin typeface="+mn-lt"/>
              <a:ea typeface="+mn-ea"/>
              <a:cs typeface="+mn-cs"/>
            </a:rPr>
            <a:t>円となっており、前年度に引き続き類似団体</a:t>
          </a:r>
          <a:r>
            <a:rPr kumimoji="1" lang="ja-JP" altLang="en-US" sz="1100">
              <a:solidFill>
                <a:schemeClr val="dk1"/>
              </a:solidFill>
              <a:effectLst/>
              <a:latin typeface="+mn-lt"/>
              <a:ea typeface="+mn-ea"/>
              <a:cs typeface="+mn-cs"/>
            </a:rPr>
            <a:t>平均より</a:t>
          </a:r>
          <a:r>
            <a:rPr kumimoji="1" lang="ja-JP" altLang="ja-JP" sz="1100">
              <a:solidFill>
                <a:schemeClr val="dk1"/>
              </a:solidFill>
              <a:effectLst/>
              <a:latin typeface="+mn-lt"/>
              <a:ea typeface="+mn-ea"/>
              <a:cs typeface="+mn-cs"/>
            </a:rPr>
            <a:t>低い状況となった。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前年度決算と比較すると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おり、その要因としては、葬祭公園費（協議会・組合負担金）の増加等があげられる。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121,578</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平均より高い</a:t>
          </a:r>
          <a:r>
            <a:rPr kumimoji="1" lang="ja-JP" altLang="ja-JP" sz="1100">
              <a:solidFill>
                <a:schemeClr val="dk1"/>
              </a:solidFill>
              <a:effectLst/>
              <a:latin typeface="+mn-lt"/>
              <a:ea typeface="+mn-ea"/>
              <a:cs typeface="+mn-cs"/>
            </a:rPr>
            <a:t>状況</a:t>
          </a:r>
          <a:r>
            <a:rPr kumimoji="1" lang="ja-JP" altLang="en-US" sz="1100">
              <a:solidFill>
                <a:schemeClr val="dk1"/>
              </a:solidFill>
              <a:effectLst/>
              <a:latin typeface="+mn-lt"/>
              <a:ea typeface="+mn-ea"/>
              <a:cs typeface="+mn-cs"/>
            </a:rPr>
            <a:t>に転じた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主な要因としては、新庁舎建設事業関連事業、農業基盤整備促進事業及び王仁博士顕彰公園整備事業等の</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、新庁舎建設事業等の大型事業</a:t>
          </a:r>
          <a:r>
            <a:rPr kumimoji="1" lang="ja-JP" altLang="en-US" sz="1100">
              <a:solidFill>
                <a:schemeClr val="dk1"/>
              </a:solidFill>
              <a:effectLst/>
              <a:latin typeface="+mn-lt"/>
              <a:ea typeface="+mn-ea"/>
              <a:cs typeface="+mn-cs"/>
            </a:rPr>
            <a:t>が続くた</a:t>
          </a:r>
          <a:r>
            <a:rPr kumimoji="1" lang="ja-JP" altLang="ja-JP" sz="1100">
              <a:solidFill>
                <a:schemeClr val="dk1"/>
              </a:solidFill>
              <a:effectLst/>
              <a:latin typeface="+mn-lt"/>
              <a:ea typeface="+mn-ea"/>
              <a:cs typeface="+mn-cs"/>
            </a:rPr>
            <a:t>め、引き続き、引き続き、長期的な視野をもって財政運営に努める。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31,881
31,766
125.13
17,023,642
16,751,083
198,307
8,916,876
15,556,241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95504</xdr:rowOff>
    </xdr:from>
    <xdr:to>
      <xdr:col>24</xdr:col>
      <xdr:colOff>63500</xdr:colOff>
      <xdr:row>35</xdr:row>
      <xdr:rowOff>125603</xdr:rowOff>
    </xdr:to>
    <xdr:cxnSp macro="">
      <xdr:nvCxnSpPr>
        <xdr:cNvPr id="61" name="直線コネクタ 60"/>
        <xdr:cNvCxnSpPr/>
      </xdr:nvCxnSpPr>
      <xdr:spPr>
        <a:xfrm>
          <a:off x="3797300" y="6096254"/>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29020</xdr:rowOff>
    </xdr:from>
    <xdr:to>
      <xdr:col>19</xdr:col>
      <xdr:colOff>177800</xdr:colOff>
      <xdr:row>35</xdr:row>
      <xdr:rowOff>95504</xdr:rowOff>
    </xdr:to>
    <xdr:cxnSp macro="">
      <xdr:nvCxnSpPr>
        <xdr:cNvPr id="64" name="直線コネクタ 63"/>
        <xdr:cNvCxnSpPr/>
      </xdr:nvCxnSpPr>
      <xdr:spPr>
        <a:xfrm>
          <a:off x="2908300" y="6029770"/>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29020</xdr:rowOff>
    </xdr:from>
    <xdr:to>
      <xdr:col>15</xdr:col>
      <xdr:colOff>50800</xdr:colOff>
      <xdr:row>35</xdr:row>
      <xdr:rowOff>52260</xdr:rowOff>
    </xdr:to>
    <xdr:cxnSp macro="">
      <xdr:nvCxnSpPr>
        <xdr:cNvPr id="67" name="直線コネクタ 66"/>
        <xdr:cNvCxnSpPr/>
      </xdr:nvCxnSpPr>
      <xdr:spPr>
        <a:xfrm flipV="1">
          <a:off x="2019300" y="60297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143320</xdr:rowOff>
    </xdr:from>
    <xdr:to>
      <xdr:col>10</xdr:col>
      <xdr:colOff>114300</xdr:colOff>
      <xdr:row>35</xdr:row>
      <xdr:rowOff>52260</xdr:rowOff>
    </xdr:to>
    <xdr:cxnSp macro="">
      <xdr:nvCxnSpPr>
        <xdr:cNvPr id="70" name="直線コネクタ 69"/>
        <xdr:cNvCxnSpPr/>
      </xdr:nvCxnSpPr>
      <xdr:spPr>
        <a:xfrm>
          <a:off x="1130300" y="5972620"/>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74803</xdr:rowOff>
    </xdr:from>
    <xdr:to>
      <xdr:col>24</xdr:col>
      <xdr:colOff>114300</xdr:colOff>
      <xdr:row>36</xdr:row>
      <xdr:rowOff>4953</xdr:rowOff>
    </xdr:to>
    <xdr:sp macro="" textlink="">
      <xdr:nvSpPr>
        <xdr:cNvPr id="80" name="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97680</xdr:rowOff>
    </xdr:from>
    <xdr:ext cx="469744" cy="259045"/>
    <xdr:sp macro="" textlink="">
      <xdr:nvSpPr>
        <xdr:cNvPr id="81" name="議会費該当値テキスト"/>
        <xdr:cNvSpPr txBox="1"/>
      </xdr:nvSpPr>
      <xdr:spPr>
        <a:xfrm>
          <a:off x="4686300" y="592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44704</xdr:rowOff>
    </xdr:from>
    <xdr:to>
      <xdr:col>20</xdr:col>
      <xdr:colOff>38100</xdr:colOff>
      <xdr:row>35</xdr:row>
      <xdr:rowOff>146304</xdr:rowOff>
    </xdr:to>
    <xdr:sp macro="" textlink="">
      <xdr:nvSpPr>
        <xdr:cNvPr id="82" name="楕円 81"/>
        <xdr:cNvSpPr/>
      </xdr:nvSpPr>
      <xdr:spPr>
        <a:xfrm>
          <a:off x="3746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162831</xdr:rowOff>
    </xdr:from>
    <xdr:ext cx="469744" cy="259045"/>
    <xdr:sp macro="" textlink="">
      <xdr:nvSpPr>
        <xdr:cNvPr id="83" name="テキスト ボックス 82"/>
        <xdr:cNvSpPr txBox="1"/>
      </xdr:nvSpPr>
      <xdr:spPr>
        <a:xfrm>
          <a:off x="3562428"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149670</xdr:rowOff>
    </xdr:from>
    <xdr:to>
      <xdr:col>15</xdr:col>
      <xdr:colOff>101600</xdr:colOff>
      <xdr:row>35</xdr:row>
      <xdr:rowOff>79820</xdr:rowOff>
    </xdr:to>
    <xdr:sp macro="" textlink="">
      <xdr:nvSpPr>
        <xdr:cNvPr id="84" name="楕円 83"/>
        <xdr:cNvSpPr/>
      </xdr:nvSpPr>
      <xdr:spPr>
        <a:xfrm>
          <a:off x="2857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96347</xdr:rowOff>
    </xdr:from>
    <xdr:ext cx="469744" cy="259045"/>
    <xdr:sp macro="" textlink="">
      <xdr:nvSpPr>
        <xdr:cNvPr id="85" name="テキスト ボックス 84"/>
        <xdr:cNvSpPr txBox="1"/>
      </xdr:nvSpPr>
      <xdr:spPr>
        <a:xfrm>
          <a:off x="2673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xdr:rowOff>
    </xdr:from>
    <xdr:to>
      <xdr:col>10</xdr:col>
      <xdr:colOff>165100</xdr:colOff>
      <xdr:row>35</xdr:row>
      <xdr:rowOff>103060</xdr:rowOff>
    </xdr:to>
    <xdr:sp macro="" textlink="">
      <xdr:nvSpPr>
        <xdr:cNvPr id="86" name="楕円 85"/>
        <xdr:cNvSpPr/>
      </xdr:nvSpPr>
      <xdr:spPr>
        <a:xfrm>
          <a:off x="1968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119587</xdr:rowOff>
    </xdr:from>
    <xdr:ext cx="469744" cy="259045"/>
    <xdr:sp macro="" textlink="">
      <xdr:nvSpPr>
        <xdr:cNvPr id="87" name="テキスト ボックス 86"/>
        <xdr:cNvSpPr txBox="1"/>
      </xdr:nvSpPr>
      <xdr:spPr>
        <a:xfrm>
          <a:off x="1784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92520</xdr:rowOff>
    </xdr:from>
    <xdr:to>
      <xdr:col>6</xdr:col>
      <xdr:colOff>38100</xdr:colOff>
      <xdr:row>35</xdr:row>
      <xdr:rowOff>22670</xdr:rowOff>
    </xdr:to>
    <xdr:sp macro="" textlink="">
      <xdr:nvSpPr>
        <xdr:cNvPr id="88" name="楕円 87"/>
        <xdr:cNvSpPr/>
      </xdr:nvSpPr>
      <xdr:spPr>
        <a:xfrm>
          <a:off x="1079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39197</xdr:rowOff>
    </xdr:from>
    <xdr:ext cx="469744" cy="259045"/>
    <xdr:sp macro="" textlink="">
      <xdr:nvSpPr>
        <xdr:cNvPr id="89" name="テキスト ボックス 88"/>
        <xdr:cNvSpPr txBox="1"/>
      </xdr:nvSpPr>
      <xdr:spPr>
        <a:xfrm>
          <a:off x="895428"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125572</xdr:rowOff>
    </xdr:from>
    <xdr:to>
      <xdr:col>24</xdr:col>
      <xdr:colOff>63500</xdr:colOff>
      <xdr:row>56</xdr:row>
      <xdr:rowOff>158258</xdr:rowOff>
    </xdr:to>
    <xdr:cxnSp macro="">
      <xdr:nvCxnSpPr>
        <xdr:cNvPr id="116" name="直線コネクタ 115"/>
        <xdr:cNvCxnSpPr/>
      </xdr:nvCxnSpPr>
      <xdr:spPr>
        <a:xfrm flipV="1">
          <a:off x="3797300" y="9726772"/>
          <a:ext cx="838200" cy="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158258</xdr:rowOff>
    </xdr:from>
    <xdr:to>
      <xdr:col>19</xdr:col>
      <xdr:colOff>177800</xdr:colOff>
      <xdr:row>57</xdr:row>
      <xdr:rowOff>71618</xdr:rowOff>
    </xdr:to>
    <xdr:cxnSp macro="">
      <xdr:nvCxnSpPr>
        <xdr:cNvPr id="119" name="直線コネクタ 118"/>
        <xdr:cNvCxnSpPr/>
      </xdr:nvCxnSpPr>
      <xdr:spPr>
        <a:xfrm flipV="1">
          <a:off x="2908300" y="9759458"/>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55346</xdr:rowOff>
    </xdr:from>
    <xdr:to>
      <xdr:col>15</xdr:col>
      <xdr:colOff>50800</xdr:colOff>
      <xdr:row>57</xdr:row>
      <xdr:rowOff>71618</xdr:rowOff>
    </xdr:to>
    <xdr:cxnSp macro="">
      <xdr:nvCxnSpPr>
        <xdr:cNvPr id="122" name="直線コネクタ 121"/>
        <xdr:cNvCxnSpPr/>
      </xdr:nvCxnSpPr>
      <xdr:spPr>
        <a:xfrm>
          <a:off x="2019300" y="9827996"/>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45914</xdr:rowOff>
    </xdr:from>
    <xdr:to>
      <xdr:col>10</xdr:col>
      <xdr:colOff>114300</xdr:colOff>
      <xdr:row>57</xdr:row>
      <xdr:rowOff>55346</xdr:rowOff>
    </xdr:to>
    <xdr:cxnSp macro="">
      <xdr:nvCxnSpPr>
        <xdr:cNvPr id="125" name="直線コネクタ 124"/>
        <xdr:cNvCxnSpPr/>
      </xdr:nvCxnSpPr>
      <xdr:spPr>
        <a:xfrm>
          <a:off x="1130300" y="981856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74772</xdr:rowOff>
    </xdr:from>
    <xdr:to>
      <xdr:col>24</xdr:col>
      <xdr:colOff>114300</xdr:colOff>
      <xdr:row>57</xdr:row>
      <xdr:rowOff>4922</xdr:rowOff>
    </xdr:to>
    <xdr:sp macro="" textlink="">
      <xdr:nvSpPr>
        <xdr:cNvPr id="135" name="楕円 134"/>
        <xdr:cNvSpPr/>
      </xdr:nvSpPr>
      <xdr:spPr>
        <a:xfrm>
          <a:off x="45847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53199</xdr:rowOff>
    </xdr:from>
    <xdr:ext cx="534377" cy="259045"/>
    <xdr:sp macro="" textlink="">
      <xdr:nvSpPr>
        <xdr:cNvPr id="136" name="総務費該当値テキスト"/>
        <xdr:cNvSpPr txBox="1"/>
      </xdr:nvSpPr>
      <xdr:spPr>
        <a:xfrm>
          <a:off x="4686300" y="96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107458</xdr:rowOff>
    </xdr:from>
    <xdr:to>
      <xdr:col>20</xdr:col>
      <xdr:colOff>38100</xdr:colOff>
      <xdr:row>57</xdr:row>
      <xdr:rowOff>37608</xdr:rowOff>
    </xdr:to>
    <xdr:sp macro="" textlink="">
      <xdr:nvSpPr>
        <xdr:cNvPr id="137" name="楕円 136"/>
        <xdr:cNvSpPr/>
      </xdr:nvSpPr>
      <xdr:spPr>
        <a:xfrm>
          <a:off x="3746500" y="97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28735</xdr:rowOff>
    </xdr:from>
    <xdr:ext cx="534377" cy="259045"/>
    <xdr:sp macro="" textlink="">
      <xdr:nvSpPr>
        <xdr:cNvPr id="138" name="テキスト ボックス 137"/>
        <xdr:cNvSpPr txBox="1"/>
      </xdr:nvSpPr>
      <xdr:spPr>
        <a:xfrm>
          <a:off x="3530111" y="98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20818</xdr:rowOff>
    </xdr:from>
    <xdr:to>
      <xdr:col>15</xdr:col>
      <xdr:colOff>101600</xdr:colOff>
      <xdr:row>57</xdr:row>
      <xdr:rowOff>122418</xdr:rowOff>
    </xdr:to>
    <xdr:sp macro="" textlink="">
      <xdr:nvSpPr>
        <xdr:cNvPr id="139" name="楕円 138"/>
        <xdr:cNvSpPr/>
      </xdr:nvSpPr>
      <xdr:spPr>
        <a:xfrm>
          <a:off x="2857500" y="97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113545</xdr:rowOff>
    </xdr:from>
    <xdr:ext cx="534377" cy="259045"/>
    <xdr:sp macro="" textlink="">
      <xdr:nvSpPr>
        <xdr:cNvPr id="140" name="テキスト ボックス 139"/>
        <xdr:cNvSpPr txBox="1"/>
      </xdr:nvSpPr>
      <xdr:spPr>
        <a:xfrm>
          <a:off x="2641111" y="98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4546</xdr:rowOff>
    </xdr:from>
    <xdr:to>
      <xdr:col>10</xdr:col>
      <xdr:colOff>165100</xdr:colOff>
      <xdr:row>57</xdr:row>
      <xdr:rowOff>106146</xdr:rowOff>
    </xdr:to>
    <xdr:sp macro="" textlink="">
      <xdr:nvSpPr>
        <xdr:cNvPr id="141" name="楕円 140"/>
        <xdr:cNvSpPr/>
      </xdr:nvSpPr>
      <xdr:spPr>
        <a:xfrm>
          <a:off x="1968500" y="97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97273</xdr:rowOff>
    </xdr:from>
    <xdr:ext cx="534377" cy="259045"/>
    <xdr:sp macro="" textlink="">
      <xdr:nvSpPr>
        <xdr:cNvPr id="142" name="テキスト ボックス 141"/>
        <xdr:cNvSpPr txBox="1"/>
      </xdr:nvSpPr>
      <xdr:spPr>
        <a:xfrm>
          <a:off x="1752111" y="98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166564</xdr:rowOff>
    </xdr:from>
    <xdr:to>
      <xdr:col>6</xdr:col>
      <xdr:colOff>38100</xdr:colOff>
      <xdr:row>57</xdr:row>
      <xdr:rowOff>96714</xdr:rowOff>
    </xdr:to>
    <xdr:sp macro="" textlink="">
      <xdr:nvSpPr>
        <xdr:cNvPr id="143" name="楕円 142"/>
        <xdr:cNvSpPr/>
      </xdr:nvSpPr>
      <xdr:spPr>
        <a:xfrm>
          <a:off x="1079500" y="97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87841</xdr:rowOff>
    </xdr:from>
    <xdr:ext cx="534377" cy="259045"/>
    <xdr:sp macro="" textlink="">
      <xdr:nvSpPr>
        <xdr:cNvPr id="144" name="テキスト ボックス 143"/>
        <xdr:cNvSpPr txBox="1"/>
      </xdr:nvSpPr>
      <xdr:spPr>
        <a:xfrm>
          <a:off x="863111" y="98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156235</xdr:rowOff>
    </xdr:from>
    <xdr:to>
      <xdr:col>24</xdr:col>
      <xdr:colOff>63500</xdr:colOff>
      <xdr:row>76</xdr:row>
      <xdr:rowOff>161675</xdr:rowOff>
    </xdr:to>
    <xdr:cxnSp macro="">
      <xdr:nvCxnSpPr>
        <xdr:cNvPr id="174" name="直線コネクタ 173"/>
        <xdr:cNvCxnSpPr/>
      </xdr:nvCxnSpPr>
      <xdr:spPr>
        <a:xfrm flipV="1">
          <a:off x="3797300" y="13186435"/>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161675</xdr:rowOff>
    </xdr:from>
    <xdr:to>
      <xdr:col>19</xdr:col>
      <xdr:colOff>177800</xdr:colOff>
      <xdr:row>77</xdr:row>
      <xdr:rowOff>50012</xdr:rowOff>
    </xdr:to>
    <xdr:cxnSp macro="">
      <xdr:nvCxnSpPr>
        <xdr:cNvPr id="177" name="直線コネクタ 176"/>
        <xdr:cNvCxnSpPr/>
      </xdr:nvCxnSpPr>
      <xdr:spPr>
        <a:xfrm flipV="1">
          <a:off x="2908300" y="13191875"/>
          <a:ext cx="8890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152281</xdr:rowOff>
    </xdr:from>
    <xdr:to>
      <xdr:col>15</xdr:col>
      <xdr:colOff>50800</xdr:colOff>
      <xdr:row>77</xdr:row>
      <xdr:rowOff>50012</xdr:rowOff>
    </xdr:to>
    <xdr:cxnSp macro="">
      <xdr:nvCxnSpPr>
        <xdr:cNvPr id="180" name="直線コネクタ 179"/>
        <xdr:cNvCxnSpPr/>
      </xdr:nvCxnSpPr>
      <xdr:spPr>
        <a:xfrm>
          <a:off x="2019300" y="13182481"/>
          <a:ext cx="8890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152281</xdr:rowOff>
    </xdr:from>
    <xdr:to>
      <xdr:col>10</xdr:col>
      <xdr:colOff>114300</xdr:colOff>
      <xdr:row>77</xdr:row>
      <xdr:rowOff>147396</xdr:rowOff>
    </xdr:to>
    <xdr:cxnSp macro="">
      <xdr:nvCxnSpPr>
        <xdr:cNvPr id="183" name="直線コネクタ 182"/>
        <xdr:cNvCxnSpPr/>
      </xdr:nvCxnSpPr>
      <xdr:spPr>
        <a:xfrm flipV="1">
          <a:off x="1130300" y="13182481"/>
          <a:ext cx="889000" cy="16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105435</xdr:rowOff>
    </xdr:from>
    <xdr:to>
      <xdr:col>24</xdr:col>
      <xdr:colOff>114300</xdr:colOff>
      <xdr:row>77</xdr:row>
      <xdr:rowOff>35585</xdr:rowOff>
    </xdr:to>
    <xdr:sp macro="" textlink="">
      <xdr:nvSpPr>
        <xdr:cNvPr id="193" name="楕円 192"/>
        <xdr:cNvSpPr/>
      </xdr:nvSpPr>
      <xdr:spPr>
        <a:xfrm>
          <a:off x="4584700" y="131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83862</xdr:rowOff>
    </xdr:from>
    <xdr:ext cx="599010" cy="259045"/>
    <xdr:sp macro="" textlink="">
      <xdr:nvSpPr>
        <xdr:cNvPr id="194" name="民生費該当値テキスト"/>
        <xdr:cNvSpPr txBox="1"/>
      </xdr:nvSpPr>
      <xdr:spPr>
        <a:xfrm>
          <a:off x="4686300" y="1311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110875</xdr:rowOff>
    </xdr:from>
    <xdr:to>
      <xdr:col>20</xdr:col>
      <xdr:colOff>38100</xdr:colOff>
      <xdr:row>77</xdr:row>
      <xdr:rowOff>41025</xdr:rowOff>
    </xdr:to>
    <xdr:sp macro="" textlink="">
      <xdr:nvSpPr>
        <xdr:cNvPr id="195" name="楕円 194"/>
        <xdr:cNvSpPr/>
      </xdr:nvSpPr>
      <xdr:spPr>
        <a:xfrm>
          <a:off x="3746500" y="131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32152</xdr:rowOff>
    </xdr:from>
    <xdr:ext cx="599010" cy="259045"/>
    <xdr:sp macro="" textlink="">
      <xdr:nvSpPr>
        <xdr:cNvPr id="196" name="テキスト ボックス 195"/>
        <xdr:cNvSpPr txBox="1"/>
      </xdr:nvSpPr>
      <xdr:spPr>
        <a:xfrm>
          <a:off x="3497795" y="132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170662</xdr:rowOff>
    </xdr:from>
    <xdr:to>
      <xdr:col>15</xdr:col>
      <xdr:colOff>101600</xdr:colOff>
      <xdr:row>77</xdr:row>
      <xdr:rowOff>100812</xdr:rowOff>
    </xdr:to>
    <xdr:sp macro="" textlink="">
      <xdr:nvSpPr>
        <xdr:cNvPr id="197" name="楕円 196"/>
        <xdr:cNvSpPr/>
      </xdr:nvSpPr>
      <xdr:spPr>
        <a:xfrm>
          <a:off x="2857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91939</xdr:rowOff>
    </xdr:from>
    <xdr:ext cx="599010" cy="259045"/>
    <xdr:sp macro="" textlink="">
      <xdr:nvSpPr>
        <xdr:cNvPr id="198" name="テキスト ボックス 197"/>
        <xdr:cNvSpPr txBox="1"/>
      </xdr:nvSpPr>
      <xdr:spPr>
        <a:xfrm>
          <a:off x="2608795" y="132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101481</xdr:rowOff>
    </xdr:from>
    <xdr:to>
      <xdr:col>10</xdr:col>
      <xdr:colOff>165100</xdr:colOff>
      <xdr:row>77</xdr:row>
      <xdr:rowOff>31631</xdr:rowOff>
    </xdr:to>
    <xdr:sp macro="" textlink="">
      <xdr:nvSpPr>
        <xdr:cNvPr id="199" name="楕円 198"/>
        <xdr:cNvSpPr/>
      </xdr:nvSpPr>
      <xdr:spPr>
        <a:xfrm>
          <a:off x="1968500" y="131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22758</xdr:rowOff>
    </xdr:from>
    <xdr:ext cx="599010" cy="259045"/>
    <xdr:sp macro="" textlink="">
      <xdr:nvSpPr>
        <xdr:cNvPr id="200" name="テキスト ボックス 199"/>
        <xdr:cNvSpPr txBox="1"/>
      </xdr:nvSpPr>
      <xdr:spPr>
        <a:xfrm>
          <a:off x="1719795" y="1322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96596</xdr:rowOff>
    </xdr:from>
    <xdr:to>
      <xdr:col>6</xdr:col>
      <xdr:colOff>38100</xdr:colOff>
      <xdr:row>78</xdr:row>
      <xdr:rowOff>26746</xdr:rowOff>
    </xdr:to>
    <xdr:sp macro="" textlink="">
      <xdr:nvSpPr>
        <xdr:cNvPr id="201" name="楕円 200"/>
        <xdr:cNvSpPr/>
      </xdr:nvSpPr>
      <xdr:spPr>
        <a:xfrm>
          <a:off x="10795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17873</xdr:rowOff>
    </xdr:from>
    <xdr:ext cx="599010" cy="259045"/>
    <xdr:sp macro="" textlink="">
      <xdr:nvSpPr>
        <xdr:cNvPr id="202" name="テキスト ボックス 201"/>
        <xdr:cNvSpPr txBox="1"/>
      </xdr:nvSpPr>
      <xdr:spPr>
        <a:xfrm>
          <a:off x="830795" y="1339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92768</xdr:rowOff>
    </xdr:from>
    <xdr:to>
      <xdr:col>24</xdr:col>
      <xdr:colOff>63500</xdr:colOff>
      <xdr:row>97</xdr:row>
      <xdr:rowOff>163962</xdr:rowOff>
    </xdr:to>
    <xdr:cxnSp macro="">
      <xdr:nvCxnSpPr>
        <xdr:cNvPr id="231" name="直線コネクタ 230"/>
        <xdr:cNvCxnSpPr/>
      </xdr:nvCxnSpPr>
      <xdr:spPr>
        <a:xfrm flipV="1">
          <a:off x="3797300" y="16551968"/>
          <a:ext cx="838200" cy="24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156076</xdr:rowOff>
    </xdr:from>
    <xdr:to>
      <xdr:col>19</xdr:col>
      <xdr:colOff>177800</xdr:colOff>
      <xdr:row>97</xdr:row>
      <xdr:rowOff>163962</xdr:rowOff>
    </xdr:to>
    <xdr:cxnSp macro="">
      <xdr:nvCxnSpPr>
        <xdr:cNvPr id="234" name="直線コネクタ 233"/>
        <xdr:cNvCxnSpPr/>
      </xdr:nvCxnSpPr>
      <xdr:spPr>
        <a:xfrm>
          <a:off x="2908300" y="1678672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97</xdr:row>
      <xdr:rowOff>156076</xdr:rowOff>
    </xdr:to>
    <xdr:cxnSp macro="">
      <xdr:nvCxnSpPr>
        <xdr:cNvPr id="237" name="直線コネクタ 236"/>
        <xdr:cNvCxnSpPr/>
      </xdr:nvCxnSpPr>
      <xdr:spPr>
        <a:xfrm>
          <a:off x="2019300" y="16784104"/>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97</xdr:row>
      <xdr:rowOff>161220</xdr:rowOff>
    </xdr:to>
    <xdr:cxnSp macro="">
      <xdr:nvCxnSpPr>
        <xdr:cNvPr id="240" name="直線コネクタ 239"/>
        <xdr:cNvCxnSpPr/>
      </xdr:nvCxnSpPr>
      <xdr:spPr>
        <a:xfrm flipV="1">
          <a:off x="1130300" y="16784104"/>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41968</xdr:rowOff>
    </xdr:from>
    <xdr:to>
      <xdr:col>24</xdr:col>
      <xdr:colOff>114300</xdr:colOff>
      <xdr:row>96</xdr:row>
      <xdr:rowOff>143568</xdr:rowOff>
    </xdr:to>
    <xdr:sp macro="" textlink="">
      <xdr:nvSpPr>
        <xdr:cNvPr id="250" name="楕円 249"/>
        <xdr:cNvSpPr/>
      </xdr:nvSpPr>
      <xdr:spPr>
        <a:xfrm>
          <a:off x="4584700" y="165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64845</xdr:rowOff>
    </xdr:from>
    <xdr:ext cx="534377" cy="259045"/>
    <xdr:sp macro="" textlink="">
      <xdr:nvSpPr>
        <xdr:cNvPr id="251" name="衛生費該当値テキスト"/>
        <xdr:cNvSpPr txBox="1"/>
      </xdr:nvSpPr>
      <xdr:spPr>
        <a:xfrm>
          <a:off x="4686300" y="163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113162</xdr:rowOff>
    </xdr:from>
    <xdr:to>
      <xdr:col>20</xdr:col>
      <xdr:colOff>38100</xdr:colOff>
      <xdr:row>98</xdr:row>
      <xdr:rowOff>43312</xdr:rowOff>
    </xdr:to>
    <xdr:sp macro="" textlink="">
      <xdr:nvSpPr>
        <xdr:cNvPr id="252" name="楕円 251"/>
        <xdr:cNvSpPr/>
      </xdr:nvSpPr>
      <xdr:spPr>
        <a:xfrm>
          <a:off x="3746500" y="16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34439</xdr:rowOff>
    </xdr:from>
    <xdr:ext cx="534377" cy="259045"/>
    <xdr:sp macro="" textlink="">
      <xdr:nvSpPr>
        <xdr:cNvPr id="253" name="テキスト ボックス 252"/>
        <xdr:cNvSpPr txBox="1"/>
      </xdr:nvSpPr>
      <xdr:spPr>
        <a:xfrm>
          <a:off x="3530111" y="168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105276</xdr:rowOff>
    </xdr:from>
    <xdr:to>
      <xdr:col>15</xdr:col>
      <xdr:colOff>101600</xdr:colOff>
      <xdr:row>98</xdr:row>
      <xdr:rowOff>35426</xdr:rowOff>
    </xdr:to>
    <xdr:sp macro="" textlink="">
      <xdr:nvSpPr>
        <xdr:cNvPr id="254" name="楕円 253"/>
        <xdr:cNvSpPr/>
      </xdr:nvSpPr>
      <xdr:spPr>
        <a:xfrm>
          <a:off x="2857500" y="167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26553</xdr:rowOff>
    </xdr:from>
    <xdr:ext cx="534377" cy="259045"/>
    <xdr:sp macro="" textlink="">
      <xdr:nvSpPr>
        <xdr:cNvPr id="255" name="テキスト ボックス 254"/>
        <xdr:cNvSpPr txBox="1"/>
      </xdr:nvSpPr>
      <xdr:spPr>
        <a:xfrm>
          <a:off x="2641111" y="168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102654</xdr:rowOff>
    </xdr:from>
    <xdr:to>
      <xdr:col>10</xdr:col>
      <xdr:colOff>165100</xdr:colOff>
      <xdr:row>98</xdr:row>
      <xdr:rowOff>32804</xdr:rowOff>
    </xdr:to>
    <xdr:sp macro="" textlink="">
      <xdr:nvSpPr>
        <xdr:cNvPr id="256" name="楕円 255"/>
        <xdr:cNvSpPr/>
      </xdr:nvSpPr>
      <xdr:spPr>
        <a:xfrm>
          <a:off x="196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23931</xdr:rowOff>
    </xdr:from>
    <xdr:ext cx="534377" cy="259045"/>
    <xdr:sp macro="" textlink="">
      <xdr:nvSpPr>
        <xdr:cNvPr id="257" name="テキスト ボックス 256"/>
        <xdr:cNvSpPr txBox="1"/>
      </xdr:nvSpPr>
      <xdr:spPr>
        <a:xfrm>
          <a:off x="175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110420</xdr:rowOff>
    </xdr:from>
    <xdr:to>
      <xdr:col>6</xdr:col>
      <xdr:colOff>38100</xdr:colOff>
      <xdr:row>98</xdr:row>
      <xdr:rowOff>40570</xdr:rowOff>
    </xdr:to>
    <xdr:sp macro="" textlink="">
      <xdr:nvSpPr>
        <xdr:cNvPr id="258" name="楕円 257"/>
        <xdr:cNvSpPr/>
      </xdr:nvSpPr>
      <xdr:spPr>
        <a:xfrm>
          <a:off x="10795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31697</xdr:rowOff>
    </xdr:from>
    <xdr:ext cx="534377" cy="259045"/>
    <xdr:sp macro="" textlink="">
      <xdr:nvSpPr>
        <xdr:cNvPr id="259" name="テキスト ボックス 258"/>
        <xdr:cNvSpPr txBox="1"/>
      </xdr:nvSpPr>
      <xdr:spPr>
        <a:xfrm>
          <a:off x="863111" y="168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165826</xdr:rowOff>
    </xdr:from>
    <xdr:to>
      <xdr:col>55</xdr:col>
      <xdr:colOff>0</xdr:colOff>
      <xdr:row>38</xdr:row>
      <xdr:rowOff>166479</xdr:rowOff>
    </xdr:to>
    <xdr:cxnSp macro="">
      <xdr:nvCxnSpPr>
        <xdr:cNvPr id="290" name="直線コネクタ 289"/>
        <xdr:cNvCxnSpPr/>
      </xdr:nvCxnSpPr>
      <xdr:spPr>
        <a:xfrm flipV="1">
          <a:off x="9639300" y="66809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155376</xdr:rowOff>
    </xdr:from>
    <xdr:to>
      <xdr:col>50</xdr:col>
      <xdr:colOff>114300</xdr:colOff>
      <xdr:row>38</xdr:row>
      <xdr:rowOff>166479</xdr:rowOff>
    </xdr:to>
    <xdr:cxnSp macro="">
      <xdr:nvCxnSpPr>
        <xdr:cNvPr id="293" name="直線コネクタ 292"/>
        <xdr:cNvCxnSpPr/>
      </xdr:nvCxnSpPr>
      <xdr:spPr>
        <a:xfrm>
          <a:off x="8750300" y="667047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43035</xdr:rowOff>
    </xdr:from>
    <xdr:to>
      <xdr:col>45</xdr:col>
      <xdr:colOff>177800</xdr:colOff>
      <xdr:row>38</xdr:row>
      <xdr:rowOff>155376</xdr:rowOff>
    </xdr:to>
    <xdr:cxnSp macro="">
      <xdr:nvCxnSpPr>
        <xdr:cNvPr id="296" name="直線コネクタ 295"/>
        <xdr:cNvCxnSpPr/>
      </xdr:nvCxnSpPr>
      <xdr:spPr>
        <a:xfrm>
          <a:off x="7861300" y="6215235"/>
          <a:ext cx="889000" cy="4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164519</xdr:rowOff>
    </xdr:from>
    <xdr:to>
      <xdr:col>41</xdr:col>
      <xdr:colOff>50800</xdr:colOff>
      <xdr:row>36</xdr:row>
      <xdr:rowOff>43035</xdr:rowOff>
    </xdr:to>
    <xdr:cxnSp macro="">
      <xdr:nvCxnSpPr>
        <xdr:cNvPr id="299" name="直線コネクタ 298"/>
        <xdr:cNvCxnSpPr/>
      </xdr:nvCxnSpPr>
      <xdr:spPr>
        <a:xfrm>
          <a:off x="6972300" y="616526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115026</xdr:rowOff>
    </xdr:from>
    <xdr:to>
      <xdr:col>55</xdr:col>
      <xdr:colOff>50800</xdr:colOff>
      <xdr:row>39</xdr:row>
      <xdr:rowOff>45176</xdr:rowOff>
    </xdr:to>
    <xdr:sp macro="" textlink="">
      <xdr:nvSpPr>
        <xdr:cNvPr id="309" name="楕円 308"/>
        <xdr:cNvSpPr/>
      </xdr:nvSpPr>
      <xdr:spPr>
        <a:xfrm>
          <a:off x="104267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29953</xdr:rowOff>
    </xdr:from>
    <xdr:ext cx="378565" cy="259045"/>
    <xdr:sp macro="" textlink="">
      <xdr:nvSpPr>
        <xdr:cNvPr id="310" name="労働費該当値テキスト"/>
        <xdr:cNvSpPr txBox="1"/>
      </xdr:nvSpPr>
      <xdr:spPr>
        <a:xfrm>
          <a:off x="10528300" y="654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115679</xdr:rowOff>
    </xdr:from>
    <xdr:to>
      <xdr:col>50</xdr:col>
      <xdr:colOff>165100</xdr:colOff>
      <xdr:row>39</xdr:row>
      <xdr:rowOff>45829</xdr:rowOff>
    </xdr:to>
    <xdr:sp macro="" textlink="">
      <xdr:nvSpPr>
        <xdr:cNvPr id="311" name="楕円 310"/>
        <xdr:cNvSpPr/>
      </xdr:nvSpPr>
      <xdr:spPr>
        <a:xfrm>
          <a:off x="9588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36956</xdr:rowOff>
    </xdr:from>
    <xdr:ext cx="378565" cy="259045"/>
    <xdr:sp macro="" textlink="">
      <xdr:nvSpPr>
        <xdr:cNvPr id="312" name="テキスト ボックス 311"/>
        <xdr:cNvSpPr txBox="1"/>
      </xdr:nvSpPr>
      <xdr:spPr>
        <a:xfrm>
          <a:off x="9450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104576</xdr:rowOff>
    </xdr:from>
    <xdr:to>
      <xdr:col>46</xdr:col>
      <xdr:colOff>38100</xdr:colOff>
      <xdr:row>39</xdr:row>
      <xdr:rowOff>34726</xdr:rowOff>
    </xdr:to>
    <xdr:sp macro="" textlink="">
      <xdr:nvSpPr>
        <xdr:cNvPr id="313" name="楕円 312"/>
        <xdr:cNvSpPr/>
      </xdr:nvSpPr>
      <xdr:spPr>
        <a:xfrm>
          <a:off x="8699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25853</xdr:rowOff>
    </xdr:from>
    <xdr:ext cx="378565" cy="259045"/>
    <xdr:sp macro="" textlink="">
      <xdr:nvSpPr>
        <xdr:cNvPr id="314" name="テキスト ボックス 313"/>
        <xdr:cNvSpPr txBox="1"/>
      </xdr:nvSpPr>
      <xdr:spPr>
        <a:xfrm>
          <a:off x="8561017" y="671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163685</xdr:rowOff>
    </xdr:from>
    <xdr:to>
      <xdr:col>41</xdr:col>
      <xdr:colOff>101600</xdr:colOff>
      <xdr:row>36</xdr:row>
      <xdr:rowOff>93835</xdr:rowOff>
    </xdr:to>
    <xdr:sp macro="" textlink="">
      <xdr:nvSpPr>
        <xdr:cNvPr id="315" name="楕円 314"/>
        <xdr:cNvSpPr/>
      </xdr:nvSpPr>
      <xdr:spPr>
        <a:xfrm>
          <a:off x="7810500" y="61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110362</xdr:rowOff>
    </xdr:from>
    <xdr:ext cx="469744" cy="259045"/>
    <xdr:sp macro="" textlink="">
      <xdr:nvSpPr>
        <xdr:cNvPr id="316" name="テキスト ボックス 315"/>
        <xdr:cNvSpPr txBox="1"/>
      </xdr:nvSpPr>
      <xdr:spPr>
        <a:xfrm>
          <a:off x="7626428" y="593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113719</xdr:rowOff>
    </xdr:from>
    <xdr:to>
      <xdr:col>36</xdr:col>
      <xdr:colOff>165100</xdr:colOff>
      <xdr:row>36</xdr:row>
      <xdr:rowOff>43869</xdr:rowOff>
    </xdr:to>
    <xdr:sp macro="" textlink="">
      <xdr:nvSpPr>
        <xdr:cNvPr id="317" name="楕円 316"/>
        <xdr:cNvSpPr/>
      </xdr:nvSpPr>
      <xdr:spPr>
        <a:xfrm>
          <a:off x="69215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34996</xdr:rowOff>
    </xdr:from>
    <xdr:ext cx="469744" cy="259045"/>
    <xdr:sp macro="" textlink="">
      <xdr:nvSpPr>
        <xdr:cNvPr id="318" name="テキスト ボックス 317"/>
        <xdr:cNvSpPr txBox="1"/>
      </xdr:nvSpPr>
      <xdr:spPr>
        <a:xfrm>
          <a:off x="6737428" y="620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64295</xdr:rowOff>
    </xdr:from>
    <xdr:to>
      <xdr:col>55</xdr:col>
      <xdr:colOff>0</xdr:colOff>
      <xdr:row>56</xdr:row>
      <xdr:rowOff>161929</xdr:rowOff>
    </xdr:to>
    <xdr:cxnSp macro="">
      <xdr:nvCxnSpPr>
        <xdr:cNvPr id="349" name="直線コネクタ 348"/>
        <xdr:cNvCxnSpPr/>
      </xdr:nvCxnSpPr>
      <xdr:spPr>
        <a:xfrm flipV="1">
          <a:off x="9639300" y="9494045"/>
          <a:ext cx="838200" cy="26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168732</xdr:rowOff>
    </xdr:from>
    <xdr:to>
      <xdr:col>50</xdr:col>
      <xdr:colOff>114300</xdr:colOff>
      <xdr:row>56</xdr:row>
      <xdr:rowOff>161929</xdr:rowOff>
    </xdr:to>
    <xdr:cxnSp macro="">
      <xdr:nvCxnSpPr>
        <xdr:cNvPr id="352" name="直線コネクタ 351"/>
        <xdr:cNvCxnSpPr/>
      </xdr:nvCxnSpPr>
      <xdr:spPr>
        <a:xfrm>
          <a:off x="8750300" y="9598482"/>
          <a:ext cx="889000" cy="16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105487</xdr:rowOff>
    </xdr:from>
    <xdr:to>
      <xdr:col>45</xdr:col>
      <xdr:colOff>177800</xdr:colOff>
      <xdr:row>55</xdr:row>
      <xdr:rowOff>168732</xdr:rowOff>
    </xdr:to>
    <xdr:cxnSp macro="">
      <xdr:nvCxnSpPr>
        <xdr:cNvPr id="355" name="直線コネクタ 354"/>
        <xdr:cNvCxnSpPr/>
      </xdr:nvCxnSpPr>
      <xdr:spPr>
        <a:xfrm>
          <a:off x="7861300" y="9535237"/>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105487</xdr:rowOff>
    </xdr:from>
    <xdr:to>
      <xdr:col>41</xdr:col>
      <xdr:colOff>50800</xdr:colOff>
      <xdr:row>55</xdr:row>
      <xdr:rowOff>110461</xdr:rowOff>
    </xdr:to>
    <xdr:cxnSp macro="">
      <xdr:nvCxnSpPr>
        <xdr:cNvPr id="358" name="直線コネクタ 357"/>
        <xdr:cNvCxnSpPr/>
      </xdr:nvCxnSpPr>
      <xdr:spPr>
        <a:xfrm flipV="1">
          <a:off x="6972300" y="9535237"/>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13495</xdr:rowOff>
    </xdr:from>
    <xdr:to>
      <xdr:col>55</xdr:col>
      <xdr:colOff>50800</xdr:colOff>
      <xdr:row>55</xdr:row>
      <xdr:rowOff>115095</xdr:rowOff>
    </xdr:to>
    <xdr:sp macro="" textlink="">
      <xdr:nvSpPr>
        <xdr:cNvPr id="368" name="楕円 367"/>
        <xdr:cNvSpPr/>
      </xdr:nvSpPr>
      <xdr:spPr>
        <a:xfrm>
          <a:off x="10426700" y="9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36372</xdr:rowOff>
    </xdr:from>
    <xdr:ext cx="534377" cy="259045"/>
    <xdr:sp macro="" textlink="">
      <xdr:nvSpPr>
        <xdr:cNvPr id="369" name="農林水産業費該当値テキスト"/>
        <xdr:cNvSpPr txBox="1"/>
      </xdr:nvSpPr>
      <xdr:spPr>
        <a:xfrm>
          <a:off x="10528300" y="92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111129</xdr:rowOff>
    </xdr:from>
    <xdr:to>
      <xdr:col>50</xdr:col>
      <xdr:colOff>165100</xdr:colOff>
      <xdr:row>57</xdr:row>
      <xdr:rowOff>41279</xdr:rowOff>
    </xdr:to>
    <xdr:sp macro="" textlink="">
      <xdr:nvSpPr>
        <xdr:cNvPr id="370" name="楕円 369"/>
        <xdr:cNvSpPr/>
      </xdr:nvSpPr>
      <xdr:spPr>
        <a:xfrm>
          <a:off x="9588500" y="9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57806</xdr:rowOff>
    </xdr:from>
    <xdr:ext cx="534377" cy="259045"/>
    <xdr:sp macro="" textlink="">
      <xdr:nvSpPr>
        <xdr:cNvPr id="371" name="テキスト ボックス 370"/>
        <xdr:cNvSpPr txBox="1"/>
      </xdr:nvSpPr>
      <xdr:spPr>
        <a:xfrm>
          <a:off x="9372111" y="94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117932</xdr:rowOff>
    </xdr:from>
    <xdr:to>
      <xdr:col>46</xdr:col>
      <xdr:colOff>38100</xdr:colOff>
      <xdr:row>56</xdr:row>
      <xdr:rowOff>48082</xdr:rowOff>
    </xdr:to>
    <xdr:sp macro="" textlink="">
      <xdr:nvSpPr>
        <xdr:cNvPr id="372" name="楕円 371"/>
        <xdr:cNvSpPr/>
      </xdr:nvSpPr>
      <xdr:spPr>
        <a:xfrm>
          <a:off x="8699500" y="95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64609</xdr:rowOff>
    </xdr:from>
    <xdr:ext cx="534377" cy="259045"/>
    <xdr:sp macro="" textlink="">
      <xdr:nvSpPr>
        <xdr:cNvPr id="373" name="テキスト ボックス 372"/>
        <xdr:cNvSpPr txBox="1"/>
      </xdr:nvSpPr>
      <xdr:spPr>
        <a:xfrm>
          <a:off x="8483111" y="93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54687</xdr:rowOff>
    </xdr:from>
    <xdr:to>
      <xdr:col>41</xdr:col>
      <xdr:colOff>101600</xdr:colOff>
      <xdr:row>55</xdr:row>
      <xdr:rowOff>156287</xdr:rowOff>
    </xdr:to>
    <xdr:sp macro="" textlink="">
      <xdr:nvSpPr>
        <xdr:cNvPr id="374" name="楕円 373"/>
        <xdr:cNvSpPr/>
      </xdr:nvSpPr>
      <xdr:spPr>
        <a:xfrm>
          <a:off x="7810500" y="94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1364</xdr:rowOff>
    </xdr:from>
    <xdr:ext cx="534377" cy="259045"/>
    <xdr:sp macro="" textlink="">
      <xdr:nvSpPr>
        <xdr:cNvPr id="375" name="テキスト ボックス 374"/>
        <xdr:cNvSpPr txBox="1"/>
      </xdr:nvSpPr>
      <xdr:spPr>
        <a:xfrm>
          <a:off x="7594111" y="92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59661</xdr:rowOff>
    </xdr:from>
    <xdr:to>
      <xdr:col>36</xdr:col>
      <xdr:colOff>165100</xdr:colOff>
      <xdr:row>55</xdr:row>
      <xdr:rowOff>161261</xdr:rowOff>
    </xdr:to>
    <xdr:sp macro="" textlink="">
      <xdr:nvSpPr>
        <xdr:cNvPr id="376" name="楕円 375"/>
        <xdr:cNvSpPr/>
      </xdr:nvSpPr>
      <xdr:spPr>
        <a:xfrm>
          <a:off x="6921500" y="94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6338</xdr:rowOff>
    </xdr:from>
    <xdr:ext cx="534377" cy="259045"/>
    <xdr:sp macro="" textlink="">
      <xdr:nvSpPr>
        <xdr:cNvPr id="377" name="テキスト ボックス 376"/>
        <xdr:cNvSpPr txBox="1"/>
      </xdr:nvSpPr>
      <xdr:spPr>
        <a:xfrm>
          <a:off x="6705111" y="92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120422</xdr:rowOff>
    </xdr:from>
    <xdr:to>
      <xdr:col>55</xdr:col>
      <xdr:colOff>0</xdr:colOff>
      <xdr:row>79</xdr:row>
      <xdr:rowOff>4507</xdr:rowOff>
    </xdr:to>
    <xdr:cxnSp macro="">
      <xdr:nvCxnSpPr>
        <xdr:cNvPr id="406" name="直線コネクタ 405"/>
        <xdr:cNvCxnSpPr/>
      </xdr:nvCxnSpPr>
      <xdr:spPr>
        <a:xfrm flipV="1">
          <a:off x="9639300" y="13493522"/>
          <a:ext cx="8382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164968</xdr:rowOff>
    </xdr:from>
    <xdr:to>
      <xdr:col>50</xdr:col>
      <xdr:colOff>114300</xdr:colOff>
      <xdr:row>79</xdr:row>
      <xdr:rowOff>4507</xdr:rowOff>
    </xdr:to>
    <xdr:cxnSp macro="">
      <xdr:nvCxnSpPr>
        <xdr:cNvPr id="409" name="直線コネクタ 408"/>
        <xdr:cNvCxnSpPr/>
      </xdr:nvCxnSpPr>
      <xdr:spPr>
        <a:xfrm>
          <a:off x="8750300" y="13538068"/>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164968</xdr:rowOff>
    </xdr:from>
    <xdr:to>
      <xdr:col>45</xdr:col>
      <xdr:colOff>177800</xdr:colOff>
      <xdr:row>79</xdr:row>
      <xdr:rowOff>14709</xdr:rowOff>
    </xdr:to>
    <xdr:cxnSp macro="">
      <xdr:nvCxnSpPr>
        <xdr:cNvPr id="412" name="直線コネクタ 411"/>
        <xdr:cNvCxnSpPr/>
      </xdr:nvCxnSpPr>
      <xdr:spPr>
        <a:xfrm flipV="1">
          <a:off x="7861300" y="13538068"/>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14709</xdr:rowOff>
    </xdr:from>
    <xdr:to>
      <xdr:col>41</xdr:col>
      <xdr:colOff>50800</xdr:colOff>
      <xdr:row>79</xdr:row>
      <xdr:rowOff>15799</xdr:rowOff>
    </xdr:to>
    <xdr:cxnSp macro="">
      <xdr:nvCxnSpPr>
        <xdr:cNvPr id="415" name="直線コネクタ 414"/>
        <xdr:cNvCxnSpPr/>
      </xdr:nvCxnSpPr>
      <xdr:spPr>
        <a:xfrm flipV="1">
          <a:off x="6972300" y="1355925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69622</xdr:rowOff>
    </xdr:from>
    <xdr:to>
      <xdr:col>55</xdr:col>
      <xdr:colOff>50800</xdr:colOff>
      <xdr:row>78</xdr:row>
      <xdr:rowOff>171222</xdr:rowOff>
    </xdr:to>
    <xdr:sp macro="" textlink="">
      <xdr:nvSpPr>
        <xdr:cNvPr id="425" name="楕円 424"/>
        <xdr:cNvSpPr/>
      </xdr:nvSpPr>
      <xdr:spPr>
        <a:xfrm>
          <a:off x="104267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125157</xdr:rowOff>
    </xdr:from>
    <xdr:to>
      <xdr:col>50</xdr:col>
      <xdr:colOff>165100</xdr:colOff>
      <xdr:row>79</xdr:row>
      <xdr:rowOff>55307</xdr:rowOff>
    </xdr:to>
    <xdr:sp macro="" textlink="">
      <xdr:nvSpPr>
        <xdr:cNvPr id="427" name="楕円 426"/>
        <xdr:cNvSpPr/>
      </xdr:nvSpPr>
      <xdr:spPr>
        <a:xfrm>
          <a:off x="9588500" y="134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46434</xdr:rowOff>
    </xdr:from>
    <xdr:ext cx="469744" cy="259045"/>
    <xdr:sp macro="" textlink="">
      <xdr:nvSpPr>
        <xdr:cNvPr id="428" name="テキスト ボックス 427"/>
        <xdr:cNvSpPr txBox="1"/>
      </xdr:nvSpPr>
      <xdr:spPr>
        <a:xfrm>
          <a:off x="9404428" y="135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114168</xdr:rowOff>
    </xdr:from>
    <xdr:to>
      <xdr:col>46</xdr:col>
      <xdr:colOff>38100</xdr:colOff>
      <xdr:row>79</xdr:row>
      <xdr:rowOff>44318</xdr:rowOff>
    </xdr:to>
    <xdr:sp macro="" textlink="">
      <xdr:nvSpPr>
        <xdr:cNvPr id="429" name="楕円 428"/>
        <xdr:cNvSpPr/>
      </xdr:nvSpPr>
      <xdr:spPr>
        <a:xfrm>
          <a:off x="8699500" y="134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35445</xdr:rowOff>
    </xdr:from>
    <xdr:ext cx="469744" cy="259045"/>
    <xdr:sp macro="" textlink="">
      <xdr:nvSpPr>
        <xdr:cNvPr id="430" name="テキスト ボックス 429"/>
        <xdr:cNvSpPr txBox="1"/>
      </xdr:nvSpPr>
      <xdr:spPr>
        <a:xfrm>
          <a:off x="8515428" y="1357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135359</xdr:rowOff>
    </xdr:from>
    <xdr:to>
      <xdr:col>41</xdr:col>
      <xdr:colOff>101600</xdr:colOff>
      <xdr:row>79</xdr:row>
      <xdr:rowOff>65509</xdr:rowOff>
    </xdr:to>
    <xdr:sp macro="" textlink="">
      <xdr:nvSpPr>
        <xdr:cNvPr id="431" name="楕円 430"/>
        <xdr:cNvSpPr/>
      </xdr:nvSpPr>
      <xdr:spPr>
        <a:xfrm>
          <a:off x="7810500" y="135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56636</xdr:rowOff>
    </xdr:from>
    <xdr:ext cx="469744" cy="259045"/>
    <xdr:sp macro="" textlink="">
      <xdr:nvSpPr>
        <xdr:cNvPr id="432" name="テキスト ボックス 431"/>
        <xdr:cNvSpPr txBox="1"/>
      </xdr:nvSpPr>
      <xdr:spPr>
        <a:xfrm>
          <a:off x="7626428" y="136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136449</xdr:rowOff>
    </xdr:from>
    <xdr:to>
      <xdr:col>36</xdr:col>
      <xdr:colOff>165100</xdr:colOff>
      <xdr:row>79</xdr:row>
      <xdr:rowOff>66599</xdr:rowOff>
    </xdr:to>
    <xdr:sp macro="" textlink="">
      <xdr:nvSpPr>
        <xdr:cNvPr id="433" name="楕円 432"/>
        <xdr:cNvSpPr/>
      </xdr:nvSpPr>
      <xdr:spPr>
        <a:xfrm>
          <a:off x="6921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57726</xdr:rowOff>
    </xdr:from>
    <xdr:ext cx="469744" cy="259045"/>
    <xdr:sp macro="" textlink="">
      <xdr:nvSpPr>
        <xdr:cNvPr id="434" name="テキスト ボックス 433"/>
        <xdr:cNvSpPr txBox="1"/>
      </xdr:nvSpPr>
      <xdr:spPr>
        <a:xfrm>
          <a:off x="6737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5093</xdr:rowOff>
    </xdr:from>
    <xdr:to>
      <xdr:col>55</xdr:col>
      <xdr:colOff>0</xdr:colOff>
      <xdr:row>98</xdr:row>
      <xdr:rowOff>10937</xdr:rowOff>
    </xdr:to>
    <xdr:cxnSp macro="">
      <xdr:nvCxnSpPr>
        <xdr:cNvPr id="463" name="直線コネクタ 462"/>
        <xdr:cNvCxnSpPr/>
      </xdr:nvCxnSpPr>
      <xdr:spPr>
        <a:xfrm>
          <a:off x="9639300" y="16807193"/>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153995</xdr:rowOff>
    </xdr:from>
    <xdr:to>
      <xdr:col>50</xdr:col>
      <xdr:colOff>114300</xdr:colOff>
      <xdr:row>98</xdr:row>
      <xdr:rowOff>5093</xdr:rowOff>
    </xdr:to>
    <xdr:cxnSp macro="">
      <xdr:nvCxnSpPr>
        <xdr:cNvPr id="466" name="直線コネクタ 465"/>
        <xdr:cNvCxnSpPr/>
      </xdr:nvCxnSpPr>
      <xdr:spPr>
        <a:xfrm>
          <a:off x="8750300" y="16784645"/>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153995</xdr:rowOff>
    </xdr:from>
    <xdr:to>
      <xdr:col>45</xdr:col>
      <xdr:colOff>177800</xdr:colOff>
      <xdr:row>97</xdr:row>
      <xdr:rowOff>161936</xdr:rowOff>
    </xdr:to>
    <xdr:cxnSp macro="">
      <xdr:nvCxnSpPr>
        <xdr:cNvPr id="469" name="直線コネクタ 468"/>
        <xdr:cNvCxnSpPr/>
      </xdr:nvCxnSpPr>
      <xdr:spPr>
        <a:xfrm flipV="1">
          <a:off x="7861300" y="16784645"/>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116588</xdr:rowOff>
    </xdr:from>
    <xdr:to>
      <xdr:col>41</xdr:col>
      <xdr:colOff>50800</xdr:colOff>
      <xdr:row>97</xdr:row>
      <xdr:rowOff>161936</xdr:rowOff>
    </xdr:to>
    <xdr:cxnSp macro="">
      <xdr:nvCxnSpPr>
        <xdr:cNvPr id="472" name="直線コネクタ 471"/>
        <xdr:cNvCxnSpPr/>
      </xdr:nvCxnSpPr>
      <xdr:spPr>
        <a:xfrm>
          <a:off x="6972300" y="16747238"/>
          <a:ext cx="889000" cy="4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131587</xdr:rowOff>
    </xdr:from>
    <xdr:to>
      <xdr:col>55</xdr:col>
      <xdr:colOff>50800</xdr:colOff>
      <xdr:row>98</xdr:row>
      <xdr:rowOff>61737</xdr:rowOff>
    </xdr:to>
    <xdr:sp macro="" textlink="">
      <xdr:nvSpPr>
        <xdr:cNvPr id="482" name="楕円 481"/>
        <xdr:cNvSpPr/>
      </xdr:nvSpPr>
      <xdr:spPr>
        <a:xfrm>
          <a:off x="10426700" y="167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46514</xdr:rowOff>
    </xdr:from>
    <xdr:ext cx="534377" cy="259045"/>
    <xdr:sp macro="" textlink="">
      <xdr:nvSpPr>
        <xdr:cNvPr id="483" name="土木費該当値テキスト"/>
        <xdr:cNvSpPr txBox="1"/>
      </xdr:nvSpPr>
      <xdr:spPr>
        <a:xfrm>
          <a:off x="10528300" y="166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125743</xdr:rowOff>
    </xdr:from>
    <xdr:to>
      <xdr:col>50</xdr:col>
      <xdr:colOff>165100</xdr:colOff>
      <xdr:row>98</xdr:row>
      <xdr:rowOff>55893</xdr:rowOff>
    </xdr:to>
    <xdr:sp macro="" textlink="">
      <xdr:nvSpPr>
        <xdr:cNvPr id="484" name="楕円 483"/>
        <xdr:cNvSpPr/>
      </xdr:nvSpPr>
      <xdr:spPr>
        <a:xfrm>
          <a:off x="9588500" y="167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47020</xdr:rowOff>
    </xdr:from>
    <xdr:ext cx="534377" cy="259045"/>
    <xdr:sp macro="" textlink="">
      <xdr:nvSpPr>
        <xdr:cNvPr id="485" name="テキスト ボックス 484"/>
        <xdr:cNvSpPr txBox="1"/>
      </xdr:nvSpPr>
      <xdr:spPr>
        <a:xfrm>
          <a:off x="9372111" y="16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103195</xdr:rowOff>
    </xdr:from>
    <xdr:to>
      <xdr:col>46</xdr:col>
      <xdr:colOff>38100</xdr:colOff>
      <xdr:row>98</xdr:row>
      <xdr:rowOff>33345</xdr:rowOff>
    </xdr:to>
    <xdr:sp macro="" textlink="">
      <xdr:nvSpPr>
        <xdr:cNvPr id="486" name="楕円 485"/>
        <xdr:cNvSpPr/>
      </xdr:nvSpPr>
      <xdr:spPr>
        <a:xfrm>
          <a:off x="8699500" y="1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24472</xdr:rowOff>
    </xdr:from>
    <xdr:ext cx="534377" cy="259045"/>
    <xdr:sp macro="" textlink="">
      <xdr:nvSpPr>
        <xdr:cNvPr id="487" name="テキスト ボックス 486"/>
        <xdr:cNvSpPr txBox="1"/>
      </xdr:nvSpPr>
      <xdr:spPr>
        <a:xfrm>
          <a:off x="8483111" y="168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111136</xdr:rowOff>
    </xdr:from>
    <xdr:to>
      <xdr:col>41</xdr:col>
      <xdr:colOff>101600</xdr:colOff>
      <xdr:row>98</xdr:row>
      <xdr:rowOff>41286</xdr:rowOff>
    </xdr:to>
    <xdr:sp macro="" textlink="">
      <xdr:nvSpPr>
        <xdr:cNvPr id="488" name="楕円 487"/>
        <xdr:cNvSpPr/>
      </xdr:nvSpPr>
      <xdr:spPr>
        <a:xfrm>
          <a:off x="7810500" y="167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32413</xdr:rowOff>
    </xdr:from>
    <xdr:ext cx="534377" cy="259045"/>
    <xdr:sp macro="" textlink="">
      <xdr:nvSpPr>
        <xdr:cNvPr id="489" name="テキスト ボックス 488"/>
        <xdr:cNvSpPr txBox="1"/>
      </xdr:nvSpPr>
      <xdr:spPr>
        <a:xfrm>
          <a:off x="7594111" y="168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65788</xdr:rowOff>
    </xdr:from>
    <xdr:to>
      <xdr:col>36</xdr:col>
      <xdr:colOff>165100</xdr:colOff>
      <xdr:row>97</xdr:row>
      <xdr:rowOff>167388</xdr:rowOff>
    </xdr:to>
    <xdr:sp macro="" textlink="">
      <xdr:nvSpPr>
        <xdr:cNvPr id="490" name="楕円 489"/>
        <xdr:cNvSpPr/>
      </xdr:nvSpPr>
      <xdr:spPr>
        <a:xfrm>
          <a:off x="6921500" y="166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158515</xdr:rowOff>
    </xdr:from>
    <xdr:ext cx="534377" cy="259045"/>
    <xdr:sp macro="" textlink="">
      <xdr:nvSpPr>
        <xdr:cNvPr id="491" name="テキスト ボックス 490"/>
        <xdr:cNvSpPr txBox="1"/>
      </xdr:nvSpPr>
      <xdr:spPr>
        <a:xfrm>
          <a:off x="6705111" y="167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118179</xdr:rowOff>
    </xdr:from>
    <xdr:to>
      <xdr:col>85</xdr:col>
      <xdr:colOff>127000</xdr:colOff>
      <xdr:row>37</xdr:row>
      <xdr:rowOff>118930</xdr:rowOff>
    </xdr:to>
    <xdr:cxnSp macro="">
      <xdr:nvCxnSpPr>
        <xdr:cNvPr id="522" name="直線コネクタ 521"/>
        <xdr:cNvCxnSpPr/>
      </xdr:nvCxnSpPr>
      <xdr:spPr>
        <a:xfrm>
          <a:off x="15481300" y="6461829"/>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118179</xdr:rowOff>
    </xdr:from>
    <xdr:to>
      <xdr:col>81</xdr:col>
      <xdr:colOff>50800</xdr:colOff>
      <xdr:row>37</xdr:row>
      <xdr:rowOff>135846</xdr:rowOff>
    </xdr:to>
    <xdr:cxnSp macro="">
      <xdr:nvCxnSpPr>
        <xdr:cNvPr id="525" name="直線コネクタ 524"/>
        <xdr:cNvCxnSpPr/>
      </xdr:nvCxnSpPr>
      <xdr:spPr>
        <a:xfrm flipV="1">
          <a:off x="14592300" y="6461829"/>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135846</xdr:rowOff>
    </xdr:from>
    <xdr:to>
      <xdr:col>76</xdr:col>
      <xdr:colOff>114300</xdr:colOff>
      <xdr:row>37</xdr:row>
      <xdr:rowOff>144843</xdr:rowOff>
    </xdr:to>
    <xdr:cxnSp macro="">
      <xdr:nvCxnSpPr>
        <xdr:cNvPr id="528" name="直線コネクタ 527"/>
        <xdr:cNvCxnSpPr/>
      </xdr:nvCxnSpPr>
      <xdr:spPr>
        <a:xfrm flipV="1">
          <a:off x="13703300" y="6479496"/>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144843</xdr:rowOff>
    </xdr:from>
    <xdr:to>
      <xdr:col>71</xdr:col>
      <xdr:colOff>177800</xdr:colOff>
      <xdr:row>37</xdr:row>
      <xdr:rowOff>152126</xdr:rowOff>
    </xdr:to>
    <xdr:cxnSp macro="">
      <xdr:nvCxnSpPr>
        <xdr:cNvPr id="531" name="直線コネクタ 530"/>
        <xdr:cNvCxnSpPr/>
      </xdr:nvCxnSpPr>
      <xdr:spPr>
        <a:xfrm flipV="1">
          <a:off x="12814300" y="6488493"/>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68130</xdr:rowOff>
    </xdr:from>
    <xdr:to>
      <xdr:col>85</xdr:col>
      <xdr:colOff>177800</xdr:colOff>
      <xdr:row>37</xdr:row>
      <xdr:rowOff>169730</xdr:rowOff>
    </xdr:to>
    <xdr:sp macro="" textlink="">
      <xdr:nvSpPr>
        <xdr:cNvPr id="541" name="楕円 540"/>
        <xdr:cNvSpPr/>
      </xdr:nvSpPr>
      <xdr:spPr>
        <a:xfrm>
          <a:off x="16268700" y="64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46557</xdr:rowOff>
    </xdr:from>
    <xdr:ext cx="534377" cy="259045"/>
    <xdr:sp macro="" textlink="">
      <xdr:nvSpPr>
        <xdr:cNvPr id="542" name="消防費該当値テキスト"/>
        <xdr:cNvSpPr txBox="1"/>
      </xdr:nvSpPr>
      <xdr:spPr>
        <a:xfrm>
          <a:off x="16370300" y="63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67379</xdr:rowOff>
    </xdr:from>
    <xdr:to>
      <xdr:col>81</xdr:col>
      <xdr:colOff>101600</xdr:colOff>
      <xdr:row>37</xdr:row>
      <xdr:rowOff>168979</xdr:rowOff>
    </xdr:to>
    <xdr:sp macro="" textlink="">
      <xdr:nvSpPr>
        <xdr:cNvPr id="543" name="楕円 542"/>
        <xdr:cNvSpPr/>
      </xdr:nvSpPr>
      <xdr:spPr>
        <a:xfrm>
          <a:off x="154305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160106</xdr:rowOff>
    </xdr:from>
    <xdr:ext cx="534377" cy="259045"/>
    <xdr:sp macro="" textlink="">
      <xdr:nvSpPr>
        <xdr:cNvPr id="544" name="テキスト ボックス 543"/>
        <xdr:cNvSpPr txBox="1"/>
      </xdr:nvSpPr>
      <xdr:spPr>
        <a:xfrm>
          <a:off x="15214111" y="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85046</xdr:rowOff>
    </xdr:from>
    <xdr:to>
      <xdr:col>76</xdr:col>
      <xdr:colOff>165100</xdr:colOff>
      <xdr:row>38</xdr:row>
      <xdr:rowOff>15196</xdr:rowOff>
    </xdr:to>
    <xdr:sp macro="" textlink="">
      <xdr:nvSpPr>
        <xdr:cNvPr id="545" name="楕円 544"/>
        <xdr:cNvSpPr/>
      </xdr:nvSpPr>
      <xdr:spPr>
        <a:xfrm>
          <a:off x="14541500" y="6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6324</xdr:rowOff>
    </xdr:from>
    <xdr:ext cx="534377" cy="259045"/>
    <xdr:sp macro="" textlink="">
      <xdr:nvSpPr>
        <xdr:cNvPr id="546" name="テキスト ボックス 545"/>
        <xdr:cNvSpPr txBox="1"/>
      </xdr:nvSpPr>
      <xdr:spPr>
        <a:xfrm>
          <a:off x="14325111" y="652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94043</xdr:rowOff>
    </xdr:from>
    <xdr:to>
      <xdr:col>72</xdr:col>
      <xdr:colOff>38100</xdr:colOff>
      <xdr:row>38</xdr:row>
      <xdr:rowOff>24194</xdr:rowOff>
    </xdr:to>
    <xdr:sp macro="" textlink="">
      <xdr:nvSpPr>
        <xdr:cNvPr id="547" name="楕円 546"/>
        <xdr:cNvSpPr/>
      </xdr:nvSpPr>
      <xdr:spPr>
        <a:xfrm>
          <a:off x="13652500" y="643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15321</xdr:rowOff>
    </xdr:from>
    <xdr:ext cx="534377" cy="259045"/>
    <xdr:sp macro="" textlink="">
      <xdr:nvSpPr>
        <xdr:cNvPr id="548" name="テキスト ボックス 547"/>
        <xdr:cNvSpPr txBox="1"/>
      </xdr:nvSpPr>
      <xdr:spPr>
        <a:xfrm>
          <a:off x="13436111" y="65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101326</xdr:rowOff>
    </xdr:from>
    <xdr:to>
      <xdr:col>67</xdr:col>
      <xdr:colOff>101600</xdr:colOff>
      <xdr:row>38</xdr:row>
      <xdr:rowOff>31476</xdr:rowOff>
    </xdr:to>
    <xdr:sp macro="" textlink="">
      <xdr:nvSpPr>
        <xdr:cNvPr id="549" name="楕円 548"/>
        <xdr:cNvSpPr/>
      </xdr:nvSpPr>
      <xdr:spPr>
        <a:xfrm>
          <a:off x="12763500" y="64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22603</xdr:rowOff>
    </xdr:from>
    <xdr:ext cx="534377" cy="259045"/>
    <xdr:sp macro="" textlink="">
      <xdr:nvSpPr>
        <xdr:cNvPr id="550" name="テキスト ボックス 549"/>
        <xdr:cNvSpPr txBox="1"/>
      </xdr:nvSpPr>
      <xdr:spPr>
        <a:xfrm>
          <a:off x="12547111" y="65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104998</xdr:rowOff>
    </xdr:from>
    <xdr:to>
      <xdr:col>85</xdr:col>
      <xdr:colOff>127000</xdr:colOff>
      <xdr:row>57</xdr:row>
      <xdr:rowOff>110508</xdr:rowOff>
    </xdr:to>
    <xdr:cxnSp macro="">
      <xdr:nvCxnSpPr>
        <xdr:cNvPr id="579" name="直線コネクタ 578"/>
        <xdr:cNvCxnSpPr/>
      </xdr:nvCxnSpPr>
      <xdr:spPr>
        <a:xfrm>
          <a:off x="15481300" y="9877648"/>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104998</xdr:rowOff>
    </xdr:from>
    <xdr:to>
      <xdr:col>81</xdr:col>
      <xdr:colOff>50800</xdr:colOff>
      <xdr:row>57</xdr:row>
      <xdr:rowOff>116749</xdr:rowOff>
    </xdr:to>
    <xdr:cxnSp macro="">
      <xdr:nvCxnSpPr>
        <xdr:cNvPr id="582" name="直線コネクタ 581"/>
        <xdr:cNvCxnSpPr/>
      </xdr:nvCxnSpPr>
      <xdr:spPr>
        <a:xfrm flipV="1">
          <a:off x="14592300" y="9877648"/>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110698</xdr:rowOff>
    </xdr:from>
    <xdr:to>
      <xdr:col>76</xdr:col>
      <xdr:colOff>114300</xdr:colOff>
      <xdr:row>57</xdr:row>
      <xdr:rowOff>116749</xdr:rowOff>
    </xdr:to>
    <xdr:cxnSp macro="">
      <xdr:nvCxnSpPr>
        <xdr:cNvPr id="585" name="直線コネクタ 584"/>
        <xdr:cNvCxnSpPr/>
      </xdr:nvCxnSpPr>
      <xdr:spPr>
        <a:xfrm>
          <a:off x="13703300" y="9711898"/>
          <a:ext cx="889000" cy="1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110698</xdr:rowOff>
    </xdr:from>
    <xdr:to>
      <xdr:col>71</xdr:col>
      <xdr:colOff>177800</xdr:colOff>
      <xdr:row>57</xdr:row>
      <xdr:rowOff>43071</xdr:rowOff>
    </xdr:to>
    <xdr:cxnSp macro="">
      <xdr:nvCxnSpPr>
        <xdr:cNvPr id="588" name="直線コネクタ 587"/>
        <xdr:cNvCxnSpPr/>
      </xdr:nvCxnSpPr>
      <xdr:spPr>
        <a:xfrm flipV="1">
          <a:off x="12814300" y="9711898"/>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59708</xdr:rowOff>
    </xdr:from>
    <xdr:to>
      <xdr:col>85</xdr:col>
      <xdr:colOff>177800</xdr:colOff>
      <xdr:row>57</xdr:row>
      <xdr:rowOff>161308</xdr:rowOff>
    </xdr:to>
    <xdr:sp macro="" textlink="">
      <xdr:nvSpPr>
        <xdr:cNvPr id="598" name="楕円 597"/>
        <xdr:cNvSpPr/>
      </xdr:nvSpPr>
      <xdr:spPr>
        <a:xfrm>
          <a:off x="16268700" y="98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38135</xdr:rowOff>
    </xdr:from>
    <xdr:ext cx="534377" cy="259045"/>
    <xdr:sp macro="" textlink="">
      <xdr:nvSpPr>
        <xdr:cNvPr id="599" name="教育費該当値テキスト"/>
        <xdr:cNvSpPr txBox="1"/>
      </xdr:nvSpPr>
      <xdr:spPr>
        <a:xfrm>
          <a:off x="16370300" y="98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54198</xdr:rowOff>
    </xdr:from>
    <xdr:to>
      <xdr:col>81</xdr:col>
      <xdr:colOff>101600</xdr:colOff>
      <xdr:row>57</xdr:row>
      <xdr:rowOff>155798</xdr:rowOff>
    </xdr:to>
    <xdr:sp macro="" textlink="">
      <xdr:nvSpPr>
        <xdr:cNvPr id="600" name="楕円 599"/>
        <xdr:cNvSpPr/>
      </xdr:nvSpPr>
      <xdr:spPr>
        <a:xfrm>
          <a:off x="154305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146925</xdr:rowOff>
    </xdr:from>
    <xdr:ext cx="534377" cy="259045"/>
    <xdr:sp macro="" textlink="">
      <xdr:nvSpPr>
        <xdr:cNvPr id="601" name="テキスト ボックス 600"/>
        <xdr:cNvSpPr txBox="1"/>
      </xdr:nvSpPr>
      <xdr:spPr>
        <a:xfrm>
          <a:off x="15214111" y="99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65949</xdr:rowOff>
    </xdr:from>
    <xdr:to>
      <xdr:col>76</xdr:col>
      <xdr:colOff>165100</xdr:colOff>
      <xdr:row>57</xdr:row>
      <xdr:rowOff>167549</xdr:rowOff>
    </xdr:to>
    <xdr:sp macro="" textlink="">
      <xdr:nvSpPr>
        <xdr:cNvPr id="602" name="楕円 601"/>
        <xdr:cNvSpPr/>
      </xdr:nvSpPr>
      <xdr:spPr>
        <a:xfrm>
          <a:off x="14541500" y="98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158676</xdr:rowOff>
    </xdr:from>
    <xdr:ext cx="534377" cy="259045"/>
    <xdr:sp macro="" textlink="">
      <xdr:nvSpPr>
        <xdr:cNvPr id="603" name="テキスト ボックス 602"/>
        <xdr:cNvSpPr txBox="1"/>
      </xdr:nvSpPr>
      <xdr:spPr>
        <a:xfrm>
          <a:off x="14325111" y="9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59898</xdr:rowOff>
    </xdr:from>
    <xdr:to>
      <xdr:col>72</xdr:col>
      <xdr:colOff>38100</xdr:colOff>
      <xdr:row>56</xdr:row>
      <xdr:rowOff>161498</xdr:rowOff>
    </xdr:to>
    <xdr:sp macro="" textlink="">
      <xdr:nvSpPr>
        <xdr:cNvPr id="604" name="楕円 603"/>
        <xdr:cNvSpPr/>
      </xdr:nvSpPr>
      <xdr:spPr>
        <a:xfrm>
          <a:off x="13652500" y="96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152625</xdr:rowOff>
    </xdr:from>
    <xdr:ext cx="534377" cy="259045"/>
    <xdr:sp macro="" textlink="">
      <xdr:nvSpPr>
        <xdr:cNvPr id="605" name="テキスト ボックス 604"/>
        <xdr:cNvSpPr txBox="1"/>
      </xdr:nvSpPr>
      <xdr:spPr>
        <a:xfrm>
          <a:off x="13436111" y="97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163721</xdr:rowOff>
    </xdr:from>
    <xdr:to>
      <xdr:col>67</xdr:col>
      <xdr:colOff>101600</xdr:colOff>
      <xdr:row>57</xdr:row>
      <xdr:rowOff>93871</xdr:rowOff>
    </xdr:to>
    <xdr:sp macro="" textlink="">
      <xdr:nvSpPr>
        <xdr:cNvPr id="606" name="楕円 605"/>
        <xdr:cNvSpPr/>
      </xdr:nvSpPr>
      <xdr:spPr>
        <a:xfrm>
          <a:off x="12763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84998</xdr:rowOff>
    </xdr:from>
    <xdr:ext cx="534377" cy="259045"/>
    <xdr:sp macro="" textlink="">
      <xdr:nvSpPr>
        <xdr:cNvPr id="607" name="テキスト ボックス 606"/>
        <xdr:cNvSpPr txBox="1"/>
      </xdr:nvSpPr>
      <xdr:spPr>
        <a:xfrm>
          <a:off x="12547111" y="98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16866</xdr:rowOff>
    </xdr:from>
    <xdr:to>
      <xdr:col>85</xdr:col>
      <xdr:colOff>127000</xdr:colOff>
      <xdr:row>79</xdr:row>
      <xdr:rowOff>21565</xdr:rowOff>
    </xdr:to>
    <xdr:cxnSp macro="">
      <xdr:nvCxnSpPr>
        <xdr:cNvPr id="636" name="直線コネクタ 635"/>
        <xdr:cNvCxnSpPr/>
      </xdr:nvCxnSpPr>
      <xdr:spPr>
        <a:xfrm>
          <a:off x="15481300" y="13561416"/>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16866</xdr:rowOff>
    </xdr:from>
    <xdr:to>
      <xdr:col>81</xdr:col>
      <xdr:colOff>50800</xdr:colOff>
      <xdr:row>79</xdr:row>
      <xdr:rowOff>38875</xdr:rowOff>
    </xdr:to>
    <xdr:cxnSp macro="">
      <xdr:nvCxnSpPr>
        <xdr:cNvPr id="639" name="直線コネクタ 638"/>
        <xdr:cNvCxnSpPr/>
      </xdr:nvCxnSpPr>
      <xdr:spPr>
        <a:xfrm flipV="1">
          <a:off x="14592300" y="13561416"/>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20104</xdr:rowOff>
    </xdr:from>
    <xdr:to>
      <xdr:col>76</xdr:col>
      <xdr:colOff>114300</xdr:colOff>
      <xdr:row>79</xdr:row>
      <xdr:rowOff>38875</xdr:rowOff>
    </xdr:to>
    <xdr:cxnSp macro="">
      <xdr:nvCxnSpPr>
        <xdr:cNvPr id="642" name="直線コネクタ 641"/>
        <xdr:cNvCxnSpPr/>
      </xdr:nvCxnSpPr>
      <xdr:spPr>
        <a:xfrm>
          <a:off x="13703300" y="13564654"/>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20104</xdr:rowOff>
    </xdr:from>
    <xdr:to>
      <xdr:col>71</xdr:col>
      <xdr:colOff>177800</xdr:colOff>
      <xdr:row>79</xdr:row>
      <xdr:rowOff>24664</xdr:rowOff>
    </xdr:to>
    <xdr:cxnSp macro="">
      <xdr:nvCxnSpPr>
        <xdr:cNvPr id="645" name="直線コネクタ 644"/>
        <xdr:cNvCxnSpPr/>
      </xdr:nvCxnSpPr>
      <xdr:spPr>
        <a:xfrm flipV="1">
          <a:off x="12814300" y="13564654"/>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142215</xdr:rowOff>
    </xdr:from>
    <xdr:to>
      <xdr:col>85</xdr:col>
      <xdr:colOff>177800</xdr:colOff>
      <xdr:row>79</xdr:row>
      <xdr:rowOff>72365</xdr:rowOff>
    </xdr:to>
    <xdr:sp macro="" textlink="">
      <xdr:nvSpPr>
        <xdr:cNvPr id="655" name="楕円 654"/>
        <xdr:cNvSpPr/>
      </xdr:nvSpPr>
      <xdr:spPr>
        <a:xfrm>
          <a:off x="16268700" y="135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137516</xdr:rowOff>
    </xdr:from>
    <xdr:to>
      <xdr:col>81</xdr:col>
      <xdr:colOff>101600</xdr:colOff>
      <xdr:row>79</xdr:row>
      <xdr:rowOff>67666</xdr:rowOff>
    </xdr:to>
    <xdr:sp macro="" textlink="">
      <xdr:nvSpPr>
        <xdr:cNvPr id="657" name="楕円 656"/>
        <xdr:cNvSpPr/>
      </xdr:nvSpPr>
      <xdr:spPr>
        <a:xfrm>
          <a:off x="15430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58793</xdr:rowOff>
    </xdr:from>
    <xdr:ext cx="469744" cy="259045"/>
    <xdr:sp macro="" textlink="">
      <xdr:nvSpPr>
        <xdr:cNvPr id="658" name="テキスト ボックス 657"/>
        <xdr:cNvSpPr txBox="1"/>
      </xdr:nvSpPr>
      <xdr:spPr>
        <a:xfrm>
          <a:off x="15246428" y="136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159525</xdr:rowOff>
    </xdr:from>
    <xdr:to>
      <xdr:col>76</xdr:col>
      <xdr:colOff>165100</xdr:colOff>
      <xdr:row>79</xdr:row>
      <xdr:rowOff>89675</xdr:rowOff>
    </xdr:to>
    <xdr:sp macro="" textlink="">
      <xdr:nvSpPr>
        <xdr:cNvPr id="659" name="楕円 658"/>
        <xdr:cNvSpPr/>
      </xdr:nvSpPr>
      <xdr:spPr>
        <a:xfrm>
          <a:off x="14541500" y="135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80802</xdr:rowOff>
    </xdr:from>
    <xdr:ext cx="378565" cy="259045"/>
    <xdr:sp macro="" textlink="">
      <xdr:nvSpPr>
        <xdr:cNvPr id="660" name="テキスト ボックス 659"/>
        <xdr:cNvSpPr txBox="1"/>
      </xdr:nvSpPr>
      <xdr:spPr>
        <a:xfrm>
          <a:off x="14403017" y="136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140754</xdr:rowOff>
    </xdr:from>
    <xdr:to>
      <xdr:col>72</xdr:col>
      <xdr:colOff>38100</xdr:colOff>
      <xdr:row>79</xdr:row>
      <xdr:rowOff>70904</xdr:rowOff>
    </xdr:to>
    <xdr:sp macro="" textlink="">
      <xdr:nvSpPr>
        <xdr:cNvPr id="661" name="楕円 660"/>
        <xdr:cNvSpPr/>
      </xdr:nvSpPr>
      <xdr:spPr>
        <a:xfrm>
          <a:off x="13652500" y="135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62031</xdr:rowOff>
    </xdr:from>
    <xdr:ext cx="469744" cy="259045"/>
    <xdr:sp macro="" textlink="">
      <xdr:nvSpPr>
        <xdr:cNvPr id="662" name="テキスト ボックス 661"/>
        <xdr:cNvSpPr txBox="1"/>
      </xdr:nvSpPr>
      <xdr:spPr>
        <a:xfrm>
          <a:off x="13468428" y="1360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145314</xdr:rowOff>
    </xdr:from>
    <xdr:to>
      <xdr:col>67</xdr:col>
      <xdr:colOff>101600</xdr:colOff>
      <xdr:row>79</xdr:row>
      <xdr:rowOff>75464</xdr:rowOff>
    </xdr:to>
    <xdr:sp macro="" textlink="">
      <xdr:nvSpPr>
        <xdr:cNvPr id="663" name="楕円 662"/>
        <xdr:cNvSpPr/>
      </xdr:nvSpPr>
      <xdr:spPr>
        <a:xfrm>
          <a:off x="127635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66591</xdr:rowOff>
    </xdr:from>
    <xdr:ext cx="469744" cy="259045"/>
    <xdr:sp macro="" textlink="">
      <xdr:nvSpPr>
        <xdr:cNvPr id="664" name="テキスト ボックス 663"/>
        <xdr:cNvSpPr txBox="1"/>
      </xdr:nvSpPr>
      <xdr:spPr>
        <a:xfrm>
          <a:off x="12579428" y="136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142204</xdr:rowOff>
    </xdr:from>
    <xdr:to>
      <xdr:col>85</xdr:col>
      <xdr:colOff>127000</xdr:colOff>
      <xdr:row>97</xdr:row>
      <xdr:rowOff>151888</xdr:rowOff>
    </xdr:to>
    <xdr:cxnSp macro="">
      <xdr:nvCxnSpPr>
        <xdr:cNvPr id="693" name="直線コネクタ 692"/>
        <xdr:cNvCxnSpPr/>
      </xdr:nvCxnSpPr>
      <xdr:spPr>
        <a:xfrm flipV="1">
          <a:off x="15481300" y="16772854"/>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127253</xdr:rowOff>
    </xdr:from>
    <xdr:to>
      <xdr:col>81</xdr:col>
      <xdr:colOff>50800</xdr:colOff>
      <xdr:row>97</xdr:row>
      <xdr:rowOff>151888</xdr:rowOff>
    </xdr:to>
    <xdr:cxnSp macro="">
      <xdr:nvCxnSpPr>
        <xdr:cNvPr id="696" name="直線コネクタ 695"/>
        <xdr:cNvCxnSpPr/>
      </xdr:nvCxnSpPr>
      <xdr:spPr>
        <a:xfrm>
          <a:off x="14592300" y="16757903"/>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127253</xdr:rowOff>
    </xdr:from>
    <xdr:to>
      <xdr:col>76</xdr:col>
      <xdr:colOff>114300</xdr:colOff>
      <xdr:row>97</xdr:row>
      <xdr:rowOff>140168</xdr:rowOff>
    </xdr:to>
    <xdr:cxnSp macro="">
      <xdr:nvCxnSpPr>
        <xdr:cNvPr id="699" name="直線コネクタ 698"/>
        <xdr:cNvCxnSpPr/>
      </xdr:nvCxnSpPr>
      <xdr:spPr>
        <a:xfrm flipV="1">
          <a:off x="13703300" y="16757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140168</xdr:rowOff>
    </xdr:from>
    <xdr:to>
      <xdr:col>71</xdr:col>
      <xdr:colOff>177800</xdr:colOff>
      <xdr:row>97</xdr:row>
      <xdr:rowOff>155496</xdr:rowOff>
    </xdr:to>
    <xdr:cxnSp macro="">
      <xdr:nvCxnSpPr>
        <xdr:cNvPr id="702" name="直線コネクタ 701"/>
        <xdr:cNvCxnSpPr/>
      </xdr:nvCxnSpPr>
      <xdr:spPr>
        <a:xfrm flipV="1">
          <a:off x="12814300" y="1677081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91404</xdr:rowOff>
    </xdr:from>
    <xdr:to>
      <xdr:col>85</xdr:col>
      <xdr:colOff>177800</xdr:colOff>
      <xdr:row>98</xdr:row>
      <xdr:rowOff>21554</xdr:rowOff>
    </xdr:to>
    <xdr:sp macro="" textlink="">
      <xdr:nvSpPr>
        <xdr:cNvPr id="712" name="楕円 711"/>
        <xdr:cNvSpPr/>
      </xdr:nvSpPr>
      <xdr:spPr>
        <a:xfrm>
          <a:off x="16268700" y="167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69831</xdr:rowOff>
    </xdr:from>
    <xdr:ext cx="534377" cy="259045"/>
    <xdr:sp macro="" textlink="">
      <xdr:nvSpPr>
        <xdr:cNvPr id="713" name="公債費該当値テキスト"/>
        <xdr:cNvSpPr txBox="1"/>
      </xdr:nvSpPr>
      <xdr:spPr>
        <a:xfrm>
          <a:off x="16370300" y="167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101088</xdr:rowOff>
    </xdr:from>
    <xdr:to>
      <xdr:col>81</xdr:col>
      <xdr:colOff>101600</xdr:colOff>
      <xdr:row>98</xdr:row>
      <xdr:rowOff>31238</xdr:rowOff>
    </xdr:to>
    <xdr:sp macro="" textlink="">
      <xdr:nvSpPr>
        <xdr:cNvPr id="714" name="楕円 713"/>
        <xdr:cNvSpPr/>
      </xdr:nvSpPr>
      <xdr:spPr>
        <a:xfrm>
          <a:off x="15430500" y="16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22365</xdr:rowOff>
    </xdr:from>
    <xdr:ext cx="534377" cy="259045"/>
    <xdr:sp macro="" textlink="">
      <xdr:nvSpPr>
        <xdr:cNvPr id="715" name="テキスト ボックス 714"/>
        <xdr:cNvSpPr txBox="1"/>
      </xdr:nvSpPr>
      <xdr:spPr>
        <a:xfrm>
          <a:off x="15214111" y="16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76453</xdr:rowOff>
    </xdr:from>
    <xdr:to>
      <xdr:col>76</xdr:col>
      <xdr:colOff>165100</xdr:colOff>
      <xdr:row>98</xdr:row>
      <xdr:rowOff>6603</xdr:rowOff>
    </xdr:to>
    <xdr:sp macro="" textlink="">
      <xdr:nvSpPr>
        <xdr:cNvPr id="716" name="楕円 715"/>
        <xdr:cNvSpPr/>
      </xdr:nvSpPr>
      <xdr:spPr>
        <a:xfrm>
          <a:off x="14541500" y="167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169180</xdr:rowOff>
    </xdr:from>
    <xdr:ext cx="534377" cy="259045"/>
    <xdr:sp macro="" textlink="">
      <xdr:nvSpPr>
        <xdr:cNvPr id="717" name="テキスト ボックス 716"/>
        <xdr:cNvSpPr txBox="1"/>
      </xdr:nvSpPr>
      <xdr:spPr>
        <a:xfrm>
          <a:off x="14325111" y="167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89368</xdr:rowOff>
    </xdr:from>
    <xdr:to>
      <xdr:col>72</xdr:col>
      <xdr:colOff>38100</xdr:colOff>
      <xdr:row>98</xdr:row>
      <xdr:rowOff>19518</xdr:rowOff>
    </xdr:to>
    <xdr:sp macro="" textlink="">
      <xdr:nvSpPr>
        <xdr:cNvPr id="718" name="楕円 717"/>
        <xdr:cNvSpPr/>
      </xdr:nvSpPr>
      <xdr:spPr>
        <a:xfrm>
          <a:off x="13652500" y="167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10645</xdr:rowOff>
    </xdr:from>
    <xdr:ext cx="534377" cy="259045"/>
    <xdr:sp macro="" textlink="">
      <xdr:nvSpPr>
        <xdr:cNvPr id="719" name="テキスト ボックス 718"/>
        <xdr:cNvSpPr txBox="1"/>
      </xdr:nvSpPr>
      <xdr:spPr>
        <a:xfrm>
          <a:off x="13436111" y="168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104696</xdr:rowOff>
    </xdr:from>
    <xdr:to>
      <xdr:col>67</xdr:col>
      <xdr:colOff>101600</xdr:colOff>
      <xdr:row>98</xdr:row>
      <xdr:rowOff>34846</xdr:rowOff>
    </xdr:to>
    <xdr:sp macro="" textlink="">
      <xdr:nvSpPr>
        <xdr:cNvPr id="720" name="楕円 719"/>
        <xdr:cNvSpPr/>
      </xdr:nvSpPr>
      <xdr:spPr>
        <a:xfrm>
          <a:off x="127635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25973</xdr:rowOff>
    </xdr:from>
    <xdr:ext cx="534377" cy="259045"/>
    <xdr:sp macro="" textlink="">
      <xdr:nvSpPr>
        <xdr:cNvPr id="721" name="テキスト ボックス 720"/>
        <xdr:cNvSpPr txBox="1"/>
      </xdr:nvSpPr>
      <xdr:spPr>
        <a:xfrm>
          <a:off x="12547111" y="168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61,159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前年度決算と比較すると</a:t>
          </a:r>
          <a:r>
            <a:rPr kumimoji="1" lang="ja-JP" altLang="en-US" sz="1100">
              <a:solidFill>
                <a:schemeClr val="dk1"/>
              </a:solidFill>
              <a:effectLst/>
              <a:latin typeface="+mn-lt"/>
              <a:ea typeface="+mn-ea"/>
              <a:cs typeface="+mn-cs"/>
            </a:rPr>
            <a:t>倍増となった。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、神埼町保健センター等整備事業の増、神埼市・吉野ヶ里町葬祭組合負担金の皆増が主な要因である。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66,177</a:t>
          </a:r>
          <a:r>
            <a:rPr kumimoji="1" lang="ja-JP" altLang="ja-JP" sz="1100">
              <a:solidFill>
                <a:schemeClr val="dk1"/>
              </a:solidFill>
              <a:effectLst/>
              <a:latin typeface="+mn-lt"/>
              <a:ea typeface="+mn-ea"/>
              <a:cs typeface="+mn-cs"/>
            </a:rPr>
            <a:t>円となっている。類似団体と比較して一人当たりのコストが高い状況となっている。これは、農業基盤整備促進事業</a:t>
          </a:r>
          <a:r>
            <a:rPr kumimoji="1" lang="ja-JP" altLang="en-US" sz="1100">
              <a:solidFill>
                <a:schemeClr val="dk1"/>
              </a:solidFill>
              <a:effectLst/>
              <a:latin typeface="+mn-lt"/>
              <a:ea typeface="+mn-ea"/>
              <a:cs typeface="+mn-cs"/>
            </a:rPr>
            <a:t>の増、強い農業づくり交付金事業の皆増が主な要因で</a:t>
          </a:r>
          <a:r>
            <a:rPr kumimoji="1" lang="ja-JP" altLang="ja-JP" sz="1100">
              <a:solidFill>
                <a:schemeClr val="dk1"/>
              </a:solidFill>
              <a:effectLst/>
              <a:latin typeface="+mn-lt"/>
              <a:ea typeface="+mn-ea"/>
              <a:cs typeface="+mn-cs"/>
            </a:rPr>
            <a:t>ある。今後も市の基幹産業である農業の振興、農業経営の安定化を図るための事業に重点的に取り組んでいく。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財政調整基金残高については増加傾向にあ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残高及び標準財政規模比ともに微減</a:t>
          </a:r>
          <a:r>
            <a:rPr kumimoji="1" lang="ja-JP" altLang="ja-JP" sz="1100">
              <a:solidFill>
                <a:schemeClr val="dk1"/>
              </a:solidFill>
              <a:effectLst/>
              <a:latin typeface="+mn-lt"/>
              <a:ea typeface="+mn-ea"/>
              <a:cs typeface="+mn-cs"/>
            </a:rPr>
            <a:t>となった。新庁舎建設事業等の大型事業を見据えた基金積立を行</a:t>
          </a:r>
          <a:r>
            <a:rPr kumimoji="1" lang="ja-JP" altLang="en-US" sz="1100">
              <a:solidFill>
                <a:schemeClr val="dk1"/>
              </a:solidFill>
              <a:effectLst/>
              <a:latin typeface="+mn-lt"/>
              <a:ea typeface="+mn-ea"/>
              <a:cs typeface="+mn-cs"/>
            </a:rPr>
            <a:t>う必要があり</a:t>
          </a:r>
          <a:r>
            <a:rPr kumimoji="1" lang="ja-JP" altLang="ja-JP" sz="1100">
              <a:solidFill>
                <a:schemeClr val="dk1"/>
              </a:solidFill>
              <a:effectLst/>
              <a:latin typeface="+mn-lt"/>
              <a:ea typeface="+mn-ea"/>
              <a:cs typeface="+mn-cs"/>
            </a:rPr>
            <a:t>、今後も長期的な視野をもって財政運営に努める。</a:t>
          </a:r>
          <a:endParaRPr lang="ja-JP" altLang="ja-JP" sz="1400">
            <a:effectLst/>
          </a:endParaRPr>
        </a:p>
        <a:p>
          <a:r>
            <a:rPr kumimoji="1" lang="ja-JP" altLang="ja-JP" sz="1100">
              <a:solidFill>
                <a:schemeClr val="dk1"/>
              </a:solidFill>
              <a:effectLst/>
              <a:latin typeface="+mn-lt"/>
              <a:ea typeface="+mn-ea"/>
              <a:cs typeface="+mn-cs"/>
            </a:rPr>
            <a:t>　実質収支については、前年度と比較して</a:t>
          </a:r>
          <a:r>
            <a:rPr kumimoji="1" lang="en-US" altLang="ja-JP" sz="1100">
              <a:solidFill>
                <a:schemeClr val="dk1"/>
              </a:solidFill>
              <a:effectLst/>
              <a:latin typeface="+mn-lt"/>
              <a:ea typeface="+mn-ea"/>
              <a:cs typeface="+mn-cs"/>
            </a:rPr>
            <a:t>29,314</a:t>
          </a:r>
          <a:r>
            <a:rPr kumimoji="1" lang="ja-JP" altLang="ja-JP" sz="1100">
              <a:solidFill>
                <a:schemeClr val="dk1"/>
              </a:solidFill>
              <a:effectLst/>
              <a:latin typeface="+mn-lt"/>
              <a:ea typeface="+mn-ea"/>
              <a:cs typeface="+mn-cs"/>
            </a:rPr>
            <a:t>千円減少し、前年度比</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実質単年度収支は、前年度と比較して</a:t>
          </a:r>
          <a:r>
            <a:rPr kumimoji="1" lang="en-US" altLang="ja-JP" sz="1100">
              <a:solidFill>
                <a:schemeClr val="dk1"/>
              </a:solidFill>
              <a:effectLst/>
              <a:latin typeface="+mn-lt"/>
              <a:ea typeface="+mn-ea"/>
              <a:cs typeface="+mn-cs"/>
            </a:rPr>
            <a:t>59,465</a:t>
          </a:r>
          <a:r>
            <a:rPr kumimoji="1" lang="ja-JP" altLang="ja-JP" sz="1100">
              <a:solidFill>
                <a:schemeClr val="dk1"/>
              </a:solidFill>
              <a:effectLst/>
              <a:latin typeface="+mn-lt"/>
              <a:ea typeface="+mn-ea"/>
              <a:cs typeface="+mn-cs"/>
            </a:rPr>
            <a:t>千円減少し、前年度比</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年度も前年度に引き続き、すべての会計において黒字となっている。また、標準財政規模に対する実質収支額の構成割合も前年度同様一般会計が最も大きくなったが、前年度に比べて</a:t>
          </a:r>
          <a:r>
            <a:rPr kumimoji="1" lang="en-US" altLang="ja-JP" sz="1100">
              <a:solidFill>
                <a:schemeClr val="dk1"/>
              </a:solidFill>
              <a:effectLst/>
              <a:latin typeface="+mn-lt"/>
              <a:ea typeface="+mn-ea"/>
              <a:cs typeface="+mn-cs"/>
            </a:rPr>
            <a:t>0.32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今後も、各会計において効率的な事業運営を図り、財政の健全化に努めていく。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17023642</v>
      </c>
      <c r="BO4" s="441"/>
      <c r="BP4" s="441"/>
      <c r="BQ4" s="441"/>
      <c r="BR4" s="441"/>
      <c r="BS4" s="441"/>
      <c r="BT4" s="441"/>
      <c r="BU4" s="442"/>
      <c r="BV4" s="440">
        <v>14812029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16751083</v>
      </c>
      <c r="BO5" s="446"/>
      <c r="BP5" s="446"/>
      <c r="BQ5" s="446"/>
      <c r="BR5" s="446"/>
      <c r="BS5" s="446"/>
      <c r="BT5" s="446"/>
      <c r="BU5" s="447"/>
      <c r="BV5" s="445">
        <v>14522888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91.4</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272559</v>
      </c>
      <c r="BO6" s="446"/>
      <c r="BP6" s="446"/>
      <c r="BQ6" s="446"/>
      <c r="BR6" s="446"/>
      <c r="BS6" s="446"/>
      <c r="BT6" s="446"/>
      <c r="BU6" s="447"/>
      <c r="BV6" s="445">
        <v>289141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96.1</v>
      </c>
      <c r="CU6" s="596"/>
      <c r="CV6" s="596"/>
      <c r="CW6" s="596"/>
      <c r="CX6" s="596"/>
      <c r="CY6" s="596"/>
      <c r="CZ6" s="596"/>
      <c r="DA6" s="597"/>
      <c r="DB6" s="595">
        <v>96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74252</v>
      </c>
      <c r="BO7" s="446"/>
      <c r="BP7" s="446"/>
      <c r="BQ7" s="446"/>
      <c r="BR7" s="446"/>
      <c r="BS7" s="446"/>
      <c r="BT7" s="446"/>
      <c r="BU7" s="447"/>
      <c r="BV7" s="445">
        <v>61520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8916876</v>
      </c>
      <c r="CU7" s="446"/>
      <c r="CV7" s="446"/>
      <c r="CW7" s="446"/>
      <c r="CX7" s="446"/>
      <c r="CY7" s="446"/>
      <c r="CZ7" s="446"/>
      <c r="DA7" s="447"/>
      <c r="DB7" s="445">
        <v>8929037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198307</v>
      </c>
      <c r="BO8" s="446"/>
      <c r="BP8" s="446"/>
      <c r="BQ8" s="446"/>
      <c r="BR8" s="446"/>
      <c r="BS8" s="446"/>
      <c r="BT8" s="446"/>
      <c r="BU8" s="447"/>
      <c r="BV8" s="445">
        <v>227621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31842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-29314</v>
      </c>
      <c r="BO9" s="446"/>
      <c r="BP9" s="446"/>
      <c r="BQ9" s="446"/>
      <c r="BR9" s="446"/>
      <c r="BS9" s="446"/>
      <c r="BT9" s="446"/>
      <c r="BU9" s="447"/>
      <c r="BV9" s="445">
        <v>-169879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20</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32899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120905</v>
      </c>
      <c r="BO10" s="446"/>
      <c r="BP10" s="446"/>
      <c r="BQ10" s="446"/>
      <c r="BR10" s="446"/>
      <c r="BS10" s="446"/>
      <c r="BT10" s="446"/>
      <c r="BU10" s="447"/>
      <c r="BV10" s="445">
        <v>202575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130380</v>
      </c>
      <c r="BO11" s="446"/>
      <c r="BP11" s="446"/>
      <c r="BQ11" s="446"/>
      <c r="BR11" s="446"/>
      <c r="BS11" s="446"/>
      <c r="BT11" s="446"/>
      <c r="BU11" s="447"/>
      <c r="BV11" s="445">
        <v>117803</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31881</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120</v>
      </c>
      <c r="AV12" s="503"/>
      <c r="AW12" s="503"/>
      <c r="AX12" s="503"/>
      <c r="AY12" s="425" t="s">
        <v>130</v>
      </c>
      <c r="AZ12" s="426"/>
      <c r="BA12" s="426"/>
      <c r="BB12" s="426"/>
      <c r="BC12" s="426"/>
      <c r="BD12" s="426"/>
      <c r="BE12" s="426"/>
      <c r="BF12" s="426"/>
      <c r="BG12" s="426"/>
      <c r="BH12" s="426"/>
      <c r="BI12" s="426"/>
      <c r="BJ12" s="426"/>
      <c r="BK12" s="426"/>
      <c r="BL12" s="426"/>
      <c r="BM12" s="427"/>
      <c r="BN12" s="445">
        <v>130937</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31766</v>
      </c>
      <c r="S13" s="549"/>
      <c r="T13" s="549"/>
      <c r="U13" s="549"/>
      <c r="V13" s="550"/>
      <c r="W13" s="536" t="s">
        <v>133</v>
      </c>
      <c r="X13" s="458"/>
      <c r="Y13" s="458"/>
      <c r="Z13" s="458"/>
      <c r="AA13" s="458"/>
      <c r="AB13" s="459"/>
      <c r="AC13" s="421">
        <v>1430</v>
      </c>
      <c r="AD13" s="422"/>
      <c r="AE13" s="422"/>
      <c r="AF13" s="422"/>
      <c r="AG13" s="423"/>
      <c r="AH13" s="421">
        <v>1549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91034</v>
      </c>
      <c r="BO13" s="446"/>
      <c r="BP13" s="446"/>
      <c r="BQ13" s="446"/>
      <c r="BR13" s="446"/>
      <c r="BS13" s="446"/>
      <c r="BT13" s="446"/>
      <c r="BU13" s="447"/>
      <c r="BV13" s="445">
        <v>150499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11.3</v>
      </c>
      <c r="CU13" s="416"/>
      <c r="CV13" s="416"/>
      <c r="CW13" s="416"/>
      <c r="CX13" s="416"/>
      <c r="CY13" s="416"/>
      <c r="CZ13" s="416"/>
      <c r="DA13" s="417"/>
      <c r="DB13" s="415">
        <v>12.5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32043</v>
      </c>
      <c r="S14" s="549"/>
      <c r="T14" s="549"/>
      <c r="U14" s="549"/>
      <c r="V14" s="550"/>
      <c r="W14" s="551"/>
      <c r="X14" s="461"/>
      <c r="Y14" s="461"/>
      <c r="Z14" s="461"/>
      <c r="AA14" s="461"/>
      <c r="AB14" s="462"/>
      <c r="AC14" s="541">
        <v>9.3000000000000007</v>
      </c>
      <c r="AD14" s="542"/>
      <c r="AE14" s="542"/>
      <c r="AF14" s="542"/>
      <c r="AG14" s="543"/>
      <c r="AH14" s="541">
        <v>9.8000000000000007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35.299999999999997</v>
      </c>
      <c r="CU14" s="553"/>
      <c r="CV14" s="553"/>
      <c r="CW14" s="553"/>
      <c r="CX14" s="553"/>
      <c r="CY14" s="553"/>
      <c r="CZ14" s="553"/>
      <c r="DA14" s="554"/>
      <c r="DB14" s="552">
        <v>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31942</v>
      </c>
      <c r="S15" s="549"/>
      <c r="T15" s="549"/>
      <c r="U15" s="549"/>
      <c r="V15" s="550"/>
      <c r="W15" s="536" t="s">
        <v>140</v>
      </c>
      <c r="X15" s="458"/>
      <c r="Y15" s="458"/>
      <c r="Z15" s="458"/>
      <c r="AA15" s="458"/>
      <c r="AB15" s="459"/>
      <c r="AC15" s="421">
        <v>4224</v>
      </c>
      <c r="AD15" s="422"/>
      <c r="AE15" s="422"/>
      <c r="AF15" s="422"/>
      <c r="AG15" s="423"/>
      <c r="AH15" s="421">
        <v>4413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3290754</v>
      </c>
      <c r="BO15" s="441"/>
      <c r="BP15" s="441"/>
      <c r="BQ15" s="441"/>
      <c r="BR15" s="441"/>
      <c r="BS15" s="441"/>
      <c r="BT15" s="441"/>
      <c r="BU15" s="442"/>
      <c r="BV15" s="440">
        <v>3208316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27.4</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7320282</v>
      </c>
      <c r="BO16" s="446"/>
      <c r="BP16" s="446"/>
      <c r="BQ16" s="446"/>
      <c r="BR16" s="446"/>
      <c r="BS16" s="446"/>
      <c r="BT16" s="446"/>
      <c r="BU16" s="447"/>
      <c r="BV16" s="445">
        <v>7235738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9788</v>
      </c>
      <c r="AD17" s="422"/>
      <c r="AE17" s="422"/>
      <c r="AF17" s="422"/>
      <c r="AG17" s="423"/>
      <c r="AH17" s="421">
        <v>9822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4151220</v>
      </c>
      <c r="BO17" s="446"/>
      <c r="BP17" s="446"/>
      <c r="BQ17" s="446"/>
      <c r="BR17" s="446"/>
      <c r="BS17" s="446"/>
      <c r="BT17" s="446"/>
      <c r="BU17" s="447"/>
      <c r="BV17" s="445">
        <v>4033468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125.13</v>
      </c>
      <c r="M18" s="510"/>
      <c r="N18" s="510"/>
      <c r="O18" s="510"/>
      <c r="P18" s="510"/>
      <c r="Q18" s="510"/>
      <c r="R18" s="511"/>
      <c r="S18" s="511"/>
      <c r="T18" s="511"/>
      <c r="U18" s="511"/>
      <c r="V18" s="512"/>
      <c r="W18" s="526"/>
      <c r="X18" s="527"/>
      <c r="Y18" s="527"/>
      <c r="Z18" s="527"/>
      <c r="AA18" s="527"/>
      <c r="AB18" s="537"/>
      <c r="AC18" s="409">
        <v>63.4</v>
      </c>
      <c r="AD18" s="410"/>
      <c r="AE18" s="410"/>
      <c r="AF18" s="410"/>
      <c r="AG18" s="513"/>
      <c r="AH18" s="409">
        <v>62.2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8207712</v>
      </c>
      <c r="BO18" s="446"/>
      <c r="BP18" s="446"/>
      <c r="BQ18" s="446"/>
      <c r="BR18" s="446"/>
      <c r="BS18" s="446"/>
      <c r="BT18" s="446"/>
      <c r="BU18" s="447"/>
      <c r="BV18" s="445">
        <v>8283203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10203718</v>
      </c>
      <c r="BO19" s="446"/>
      <c r="BP19" s="446"/>
      <c r="BQ19" s="446"/>
      <c r="BR19" s="446"/>
      <c r="BS19" s="446"/>
      <c r="BT19" s="446"/>
      <c r="BU19" s="447"/>
      <c r="BV19" s="445">
        <v>10280945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10913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15556241</v>
      </c>
      <c r="BO23" s="446"/>
      <c r="BP23" s="446"/>
      <c r="BQ23" s="446"/>
      <c r="BR23" s="446"/>
      <c r="BS23" s="446"/>
      <c r="BT23" s="446"/>
      <c r="BU23" s="447"/>
      <c r="BV23" s="445">
        <v>14602055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8290</v>
      </c>
      <c r="R24" s="422"/>
      <c r="S24" s="422"/>
      <c r="T24" s="422"/>
      <c r="U24" s="422"/>
      <c r="V24" s="423"/>
      <c r="W24" s="487"/>
      <c r="X24" s="478"/>
      <c r="Y24" s="479"/>
      <c r="Z24" s="418" t="s">
        <v>164</v>
      </c>
      <c r="AA24" s="419"/>
      <c r="AB24" s="419"/>
      <c r="AC24" s="419"/>
      <c r="AD24" s="419"/>
      <c r="AE24" s="419"/>
      <c r="AF24" s="419"/>
      <c r="AG24" s="420"/>
      <c r="AH24" s="421">
        <v>244</v>
      </c>
      <c r="AI24" s="422"/>
      <c r="AJ24" s="422"/>
      <c r="AK24" s="422"/>
      <c r="AL24" s="423"/>
      <c r="AM24" s="421">
        <v>704672</v>
      </c>
      <c r="AN24" s="422"/>
      <c r="AO24" s="422"/>
      <c r="AP24" s="422"/>
      <c r="AQ24" s="422"/>
      <c r="AR24" s="423"/>
      <c r="AS24" s="421">
        <v>2888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10033619</v>
      </c>
      <c r="BO24" s="446"/>
      <c r="BP24" s="446"/>
      <c r="BQ24" s="446"/>
      <c r="BR24" s="446"/>
      <c r="BS24" s="446"/>
      <c r="BT24" s="446"/>
      <c r="BU24" s="447"/>
      <c r="BV24" s="445">
        <v>10478375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6550</v>
      </c>
      <c r="R25" s="422"/>
      <c r="S25" s="422"/>
      <c r="T25" s="422"/>
      <c r="U25" s="422"/>
      <c r="V25" s="423"/>
      <c r="W25" s="487"/>
      <c r="X25" s="478"/>
      <c r="Y25" s="479"/>
      <c r="Z25" s="418" t="s">
        <v>167</v>
      </c>
      <c r="AA25" s="419"/>
      <c r="AB25" s="419"/>
      <c r="AC25" s="419"/>
      <c r="AD25" s="419"/>
      <c r="AE25" s="419"/>
      <c r="AF25" s="419"/>
      <c r="AG25" s="420"/>
      <c r="AH25" s="421" t="s">
        <v>124</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940872</v>
      </c>
      <c r="BO25" s="441"/>
      <c r="BP25" s="441"/>
      <c r="BQ25" s="441"/>
      <c r="BR25" s="441"/>
      <c r="BS25" s="441"/>
      <c r="BT25" s="441"/>
      <c r="BU25" s="442"/>
      <c r="BV25" s="440">
        <v>1180203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5700</v>
      </c>
      <c r="R26" s="422"/>
      <c r="S26" s="422"/>
      <c r="T26" s="422"/>
      <c r="U26" s="422"/>
      <c r="V26" s="423"/>
      <c r="W26" s="487"/>
      <c r="X26" s="478"/>
      <c r="Y26" s="479"/>
      <c r="Z26" s="418" t="s">
        <v>171</v>
      </c>
      <c r="AA26" s="500"/>
      <c r="AB26" s="500"/>
      <c r="AC26" s="500"/>
      <c r="AD26" s="500"/>
      <c r="AE26" s="500"/>
      <c r="AF26" s="500"/>
      <c r="AG26" s="501"/>
      <c r="AH26" s="421">
        <v>5</v>
      </c>
      <c r="AI26" s="422"/>
      <c r="AJ26" s="422"/>
      <c r="AK26" s="422"/>
      <c r="AL26" s="423"/>
      <c r="AM26" s="421">
        <v>15530</v>
      </c>
      <c r="AN26" s="422"/>
      <c r="AO26" s="422"/>
      <c r="AP26" s="422"/>
      <c r="AQ26" s="422"/>
      <c r="AR26" s="423"/>
      <c r="AS26" s="421">
        <v>3106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4000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12279</v>
      </c>
      <c r="AN27" s="422"/>
      <c r="AO27" s="422"/>
      <c r="AP27" s="422"/>
      <c r="AQ27" s="422"/>
      <c r="AR27" s="423"/>
      <c r="AS27" s="421">
        <v>4093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486112</v>
      </c>
      <c r="BO27" s="449"/>
      <c r="BP27" s="449"/>
      <c r="BQ27" s="449"/>
      <c r="BR27" s="449"/>
      <c r="BS27" s="449"/>
      <c r="BT27" s="449"/>
      <c r="BU27" s="450"/>
      <c r="BV27" s="448">
        <v>485387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3320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2727547</v>
      </c>
      <c r="BO28" s="441"/>
      <c r="BP28" s="441"/>
      <c r="BQ28" s="441"/>
      <c r="BR28" s="441"/>
      <c r="BS28" s="441"/>
      <c r="BT28" s="441"/>
      <c r="BU28" s="442"/>
      <c r="BV28" s="440">
        <v>2737579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18</v>
      </c>
      <c r="M29" s="422"/>
      <c r="N29" s="422"/>
      <c r="O29" s="422"/>
      <c r="P29" s="423"/>
      <c r="Q29" s="421">
        <v>3100</v>
      </c>
      <c r="R29" s="422"/>
      <c r="S29" s="422"/>
      <c r="T29" s="422"/>
      <c r="U29" s="422"/>
      <c r="V29" s="423"/>
      <c r="W29" s="488"/>
      <c r="X29" s="489"/>
      <c r="Y29" s="490"/>
      <c r="Z29" s="418" t="s">
        <v>180</v>
      </c>
      <c r="AA29" s="419"/>
      <c r="AB29" s="419"/>
      <c r="AC29" s="419"/>
      <c r="AD29" s="419"/>
      <c r="AE29" s="419"/>
      <c r="AF29" s="419"/>
      <c r="AG29" s="420"/>
      <c r="AH29" s="421">
        <v>247</v>
      </c>
      <c r="AI29" s="422"/>
      <c r="AJ29" s="422"/>
      <c r="AK29" s="422"/>
      <c r="AL29" s="423"/>
      <c r="AM29" s="421">
        <v>716951</v>
      </c>
      <c r="AN29" s="422"/>
      <c r="AO29" s="422"/>
      <c r="AP29" s="422"/>
      <c r="AQ29" s="422"/>
      <c r="AR29" s="423"/>
      <c r="AS29" s="421">
        <v>2903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483044</v>
      </c>
      <c r="BO29" s="446"/>
      <c r="BP29" s="446"/>
      <c r="BQ29" s="446"/>
      <c r="BR29" s="446"/>
      <c r="BS29" s="446"/>
      <c r="BT29" s="446"/>
      <c r="BU29" s="447"/>
      <c r="BV29" s="445">
        <v>602489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2736743</v>
      </c>
      <c r="BO30" s="449"/>
      <c r="BP30" s="449"/>
      <c r="BQ30" s="449"/>
      <c r="BR30" s="449"/>
      <c r="BS30" s="449"/>
      <c r="BT30" s="449"/>
      <c r="BU30" s="450"/>
      <c r="BV30" s="448">
        <v>2649064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神埼市国民健康保険事業特別会計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神埼市下水道事業特別会計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脊振共同塵芥処理組合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神埼地区土地開発公社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簡易水道特別会計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神埼市国民健康保険診療所特別会計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佐賀中部広域連合（一般会計）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神埼市後期高齢者医療特別会計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佐賀中部広域連合（特別会計）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三神地区環境事務組合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佐賀県後期高齢者医療広域連合（一般会計）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佐賀県後期高齢者医療広域連合（特別会計）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佐賀県市町総合事務組合（一般会計）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佐賀県市町総合事務組合（特別会計）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神埼市・吉野ヶ里町葬祭組合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佐賀県東部環境施設組合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8EmZQyiG+51ylTrZ5UE5P8cLzn2AxtH+3mrGJDygpaEx2krjK9sX4yChgMzrib2woPMb0NSDFRsnhLjIm6tdBQ==" saltValue="LNEiErvKQe8OOGyPpKFZ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542</v>
      </c>
      <c r="D34" s="1224"/>
      <c r="E34" s="1225"/>
      <c r="F34" s="32">
        <v>4.53</v>
      </c>
      <c r="G34" s="33">
        <v>3.03</v>
      </c>
      <c r="H34" s="33">
        <v>4.3600000000000003</v>
      </c>
      <c r="I34" s="33">
        <v>2.54</v>
      </c>
      <c r="J34" s="34">
        <v>2.2200000000000002</v>
      </c>
      <c r="K34" s="22"/>
      <c r="L34" s="22"/>
      <c r="M34" s="22"/>
      <c r="N34" s="22"/>
      <c r="O34" s="22"/>
      <c r="P34" s="22"/>
    </row>
    <row r="35" spans="1:16" ht="39" customHeight="1">
      <c r="A35" s="22"/>
      <c r="B35" s="35"/>
      <c r="C35" s="1218" t="s">
        <v>543</v>
      </c>
      <c r="D35" s="1219"/>
      <c r="E35" s="1220"/>
      <c r="F35" s="36">
        <v>1.72</v>
      </c>
      <c r="G35" s="37">
        <v>1.71</v>
      </c>
      <c r="H35" s="37">
        <v>0.09</v>
      </c>
      <c r="I35" s="37">
        <v>1.51</v>
      </c>
      <c r="J35" s="38">
        <v>1.5</v>
      </c>
      <c r="K35" s="22"/>
      <c r="L35" s="22"/>
      <c r="M35" s="22"/>
      <c r="N35" s="22"/>
      <c r="O35" s="22"/>
      <c r="P35" s="22"/>
    </row>
    <row r="36" spans="1:16" ht="39" customHeight="1">
      <c r="A36" s="22"/>
      <c r="B36" s="35"/>
      <c r="C36" s="1218" t="s">
        <v>544</v>
      </c>
      <c r="D36" s="1219"/>
      <c r="E36" s="1220"/>
      <c r="F36" s="36">
        <v>0.67</v>
      </c>
      <c r="G36" s="37">
        <v>0.28000000000000003</v>
      </c>
      <c r="H36" s="37">
        <v>0.33</v>
      </c>
      <c r="I36" s="37">
        <v>0.26</v>
      </c>
      <c r="J36" s="38">
        <v>0.45</v>
      </c>
      <c r="K36" s="22"/>
      <c r="L36" s="22"/>
      <c r="M36" s="22"/>
      <c r="N36" s="22"/>
      <c r="O36" s="22"/>
      <c r="P36" s="22"/>
    </row>
    <row r="37" spans="1:16" ht="39" customHeight="1">
      <c r="A37" s="22"/>
      <c r="B37" s="35"/>
      <c r="C37" s="1218" t="s">
        <v>545</v>
      </c>
      <c r="D37" s="1219"/>
      <c r="E37" s="1220"/>
      <c r="F37" s="36">
        <v>0</v>
      </c>
      <c r="G37" s="37">
        <v>0.01</v>
      </c>
      <c r="H37" s="37">
        <v>0.09</v>
      </c>
      <c r="I37" s="37">
        <v>0.09</v>
      </c>
      <c r="J37" s="38">
        <v>0.09</v>
      </c>
      <c r="K37" s="22"/>
      <c r="L37" s="22"/>
      <c r="M37" s="22"/>
      <c r="N37" s="22"/>
      <c r="O37" s="22"/>
      <c r="P37" s="22"/>
    </row>
    <row r="38" spans="1:16" ht="39" customHeight="1">
      <c r="A38" s="22"/>
      <c r="B38" s="35"/>
      <c r="C38" s="1218" t="s">
        <v>546</v>
      </c>
      <c r="D38" s="1219"/>
      <c r="E38" s="1220"/>
      <c r="F38" s="36">
        <v>0.04</v>
      </c>
      <c r="G38" s="37">
        <v>0.02</v>
      </c>
      <c r="H38" s="37">
        <v>0.06</v>
      </c>
      <c r="I38" s="37">
        <v>0.02</v>
      </c>
      <c r="J38" s="38">
        <v>0.01</v>
      </c>
      <c r="K38" s="22"/>
      <c r="L38" s="22"/>
      <c r="M38" s="22"/>
      <c r="N38" s="22"/>
      <c r="O38" s="22"/>
      <c r="P38" s="22"/>
    </row>
    <row r="39" spans="1:16" ht="39" customHeight="1">
      <c r="A39" s="22"/>
      <c r="B39" s="35"/>
      <c r="C39" s="1218" t="s">
        <v>547</v>
      </c>
      <c r="D39" s="1219"/>
      <c r="E39" s="1220"/>
      <c r="F39" s="36" t="s">
        <v>493</v>
      </c>
      <c r="G39" s="37" t="s">
        <v>493</v>
      </c>
      <c r="H39" s="37" t="s">
        <v>493</v>
      </c>
      <c r="I39" s="37" t="s">
        <v>493</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548</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549</v>
      </c>
      <c r="D43" s="1222"/>
      <c r="E43" s="1223"/>
      <c r="F43" s="41">
        <v>0</v>
      </c>
      <c r="G43" s="42">
        <v>0</v>
      </c>
      <c r="H43" s="42">
        <v>0</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oSwmCd4r8u/QhsJijGfUTpmFQHOELF4x6MDw62Tb52eNtp9AkzXslyA5f4i8JYyR0T5Z3MYbThmc69Pihntlg==" saltValue="Lcs/6xh74sHjHdXSUHW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1811</v>
      </c>
      <c r="L45" s="60">
        <v>1982</v>
      </c>
      <c r="M45" s="60">
        <v>1983</v>
      </c>
      <c r="N45" s="60">
        <v>1863</v>
      </c>
      <c r="O45" s="61">
        <v>1921</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15</v>
      </c>
      <c r="F48" s="1228"/>
      <c r="G48" s="1228"/>
      <c r="H48" s="1228"/>
      <c r="I48" s="1228"/>
      <c r="J48" s="1229"/>
      <c r="K48" s="63">
        <v>205</v>
      </c>
      <c r="L48" s="64">
        <v>198</v>
      </c>
      <c r="M48" s="64">
        <v>197</v>
      </c>
      <c r="N48" s="64">
        <v>216</v>
      </c>
      <c r="O48" s="65">
        <v>235</v>
      </c>
      <c r="P48" s="48"/>
      <c r="Q48" s="48"/>
      <c r="R48" s="48"/>
      <c r="S48" s="48"/>
      <c r="T48" s="48"/>
      <c r="U48" s="48"/>
    </row>
    <row r="49" spans="1:21" ht="30.75" customHeight="1">
      <c r="A49" s="48"/>
      <c r="B49" s="1236"/>
      <c r="C49" s="1237"/>
      <c r="D49" s="62"/>
      <c r="E49" s="1228" t="s">
        <v>16</v>
      </c>
      <c r="F49" s="1228"/>
      <c r="G49" s="1228"/>
      <c r="H49" s="1228"/>
      <c r="I49" s="1228"/>
      <c r="J49" s="1229"/>
      <c r="K49" s="63">
        <v>200</v>
      </c>
      <c r="L49" s="64">
        <v>200</v>
      </c>
      <c r="M49" s="64">
        <v>173</v>
      </c>
      <c r="N49" s="64">
        <v>123</v>
      </c>
      <c r="O49" s="65">
        <v>98</v>
      </c>
      <c r="P49" s="48"/>
      <c r="Q49" s="48"/>
      <c r="R49" s="48"/>
      <c r="S49" s="48"/>
      <c r="T49" s="48"/>
      <c r="U49" s="48"/>
    </row>
    <row r="50" spans="1:21" ht="30.75" customHeight="1">
      <c r="A50" s="48"/>
      <c r="B50" s="1236"/>
      <c r="C50" s="1237"/>
      <c r="D50" s="62"/>
      <c r="E50" s="1228" t="s">
        <v>17</v>
      </c>
      <c r="F50" s="1228"/>
      <c r="G50" s="1228"/>
      <c r="H50" s="1228"/>
      <c r="I50" s="1228"/>
      <c r="J50" s="1229"/>
      <c r="K50" s="63">
        <v>298</v>
      </c>
      <c r="L50" s="64">
        <v>264</v>
      </c>
      <c r="M50" s="64">
        <v>236</v>
      </c>
      <c r="N50" s="64">
        <v>189</v>
      </c>
      <c r="O50" s="65">
        <v>170</v>
      </c>
      <c r="P50" s="48"/>
      <c r="Q50" s="48"/>
      <c r="R50" s="48"/>
      <c r="S50" s="48"/>
      <c r="T50" s="48"/>
      <c r="U50" s="48"/>
    </row>
    <row r="51" spans="1:21" ht="30.75" customHeight="1">
      <c r="A51" s="48"/>
      <c r="B51" s="1238"/>
      <c r="C51" s="1239"/>
      <c r="D51" s="66"/>
      <c r="E51" s="1228" t="s">
        <v>18</v>
      </c>
      <c r="F51" s="1228"/>
      <c r="G51" s="1228"/>
      <c r="H51" s="1228"/>
      <c r="I51" s="1228"/>
      <c r="J51" s="1229"/>
      <c r="K51" s="63" t="s">
        <v>493</v>
      </c>
      <c r="L51" s="64" t="s">
        <v>493</v>
      </c>
      <c r="M51" s="64" t="s">
        <v>493</v>
      </c>
      <c r="N51" s="64" t="s">
        <v>493</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1475</v>
      </c>
      <c r="L52" s="64">
        <v>1648</v>
      </c>
      <c r="M52" s="64">
        <v>1626</v>
      </c>
      <c r="N52" s="64">
        <v>1593</v>
      </c>
      <c r="O52" s="65">
        <v>1662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1039</v>
      </c>
      <c r="L53" s="69">
        <v>996</v>
      </c>
      <c r="M53" s="69">
        <v>963</v>
      </c>
      <c r="N53" s="69">
        <v>798</v>
      </c>
      <c r="O53" s="70">
        <v>762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m0NTJvJpiPPMdu2Gi5FWpWKA39+FFkr3ntVMHf0HzCweSM2jPie4m9EVjAPR/bCENAs/bW4RVnchgY2dFZgow==" saltValue="Dpe1OjBHkQ8Ft2wLqiW1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54" t="s">
        <v>24</v>
      </c>
      <c r="C41" s="1255"/>
      <c r="D41" s="81"/>
      <c r="E41" s="1256" t="s">
        <v>25</v>
      </c>
      <c r="F41" s="1256"/>
      <c r="G41" s="1256"/>
      <c r="H41" s="1257"/>
      <c r="I41" s="82">
        <v>16135</v>
      </c>
      <c r="J41" s="83">
        <v>16243</v>
      </c>
      <c r="K41" s="83">
        <v>15215</v>
      </c>
      <c r="L41" s="83">
        <v>14608</v>
      </c>
      <c r="M41" s="84">
        <v>15561</v>
      </c>
    </row>
    <row r="42" spans="2:13" ht="27.75" customHeight="1">
      <c r="B42" s="1244"/>
      <c r="C42" s="1245"/>
      <c r="D42" s="85"/>
      <c r="E42" s="1248" t="s">
        <v>26</v>
      </c>
      <c r="F42" s="1248"/>
      <c r="G42" s="1248"/>
      <c r="H42" s="1249"/>
      <c r="I42" s="86">
        <v>1337</v>
      </c>
      <c r="J42" s="87">
        <v>1100</v>
      </c>
      <c r="K42" s="87">
        <v>885</v>
      </c>
      <c r="L42" s="87">
        <v>711</v>
      </c>
      <c r="M42" s="88">
        <v>539</v>
      </c>
    </row>
    <row r="43" spans="2:13" ht="27.75" customHeight="1">
      <c r="B43" s="1244"/>
      <c r="C43" s="1245"/>
      <c r="D43" s="85"/>
      <c r="E43" s="1248" t="s">
        <v>27</v>
      </c>
      <c r="F43" s="1248"/>
      <c r="G43" s="1248"/>
      <c r="H43" s="1249"/>
      <c r="I43" s="86">
        <v>4623</v>
      </c>
      <c r="J43" s="87">
        <v>4564</v>
      </c>
      <c r="K43" s="87">
        <v>4478</v>
      </c>
      <c r="L43" s="87">
        <v>4396</v>
      </c>
      <c r="M43" s="88">
        <v>4489</v>
      </c>
    </row>
    <row r="44" spans="2:13" ht="27.75" customHeight="1">
      <c r="B44" s="1244"/>
      <c r="C44" s="1245"/>
      <c r="D44" s="85"/>
      <c r="E44" s="1248" t="s">
        <v>28</v>
      </c>
      <c r="F44" s="1248"/>
      <c r="G44" s="1248"/>
      <c r="H44" s="1249"/>
      <c r="I44" s="86">
        <v>755</v>
      </c>
      <c r="J44" s="87">
        <v>770</v>
      </c>
      <c r="K44" s="87">
        <v>572</v>
      </c>
      <c r="L44" s="87">
        <v>459</v>
      </c>
      <c r="M44" s="88">
        <v>385</v>
      </c>
    </row>
    <row r="45" spans="2:13" ht="27.75" customHeight="1">
      <c r="B45" s="1244"/>
      <c r="C45" s="1245"/>
      <c r="D45" s="85"/>
      <c r="E45" s="1248" t="s">
        <v>29</v>
      </c>
      <c r="F45" s="1248"/>
      <c r="G45" s="1248"/>
      <c r="H45" s="1249"/>
      <c r="I45" s="86">
        <v>2359</v>
      </c>
      <c r="J45" s="87">
        <v>2325</v>
      </c>
      <c r="K45" s="87">
        <v>2174</v>
      </c>
      <c r="L45" s="87">
        <v>2374</v>
      </c>
      <c r="M45" s="88">
        <v>2279</v>
      </c>
    </row>
    <row r="46" spans="2:13" ht="27.75" customHeight="1">
      <c r="B46" s="1244"/>
      <c r="C46" s="1245"/>
      <c r="D46" s="89"/>
      <c r="E46" s="1248" t="s">
        <v>30</v>
      </c>
      <c r="F46" s="1248"/>
      <c r="G46" s="1248"/>
      <c r="H46" s="1249"/>
      <c r="I46" s="86" t="s">
        <v>493</v>
      </c>
      <c r="J46" s="87" t="s">
        <v>493</v>
      </c>
      <c r="K46" s="87" t="s">
        <v>493</v>
      </c>
      <c r="L46" s="87" t="s">
        <v>493</v>
      </c>
      <c r="M46" s="88" t="s">
        <v>493</v>
      </c>
    </row>
    <row r="47" spans="2:13" ht="27.75" customHeight="1">
      <c r="B47" s="1244"/>
      <c r="C47" s="1245"/>
      <c r="D47" s="90"/>
      <c r="E47" s="1258" t="s">
        <v>31</v>
      </c>
      <c r="F47" s="1259"/>
      <c r="G47" s="1259"/>
      <c r="H47" s="1260"/>
      <c r="I47" s="86" t="s">
        <v>493</v>
      </c>
      <c r="J47" s="87" t="s">
        <v>493</v>
      </c>
      <c r="K47" s="87" t="s">
        <v>493</v>
      </c>
      <c r="L47" s="87" t="s">
        <v>493</v>
      </c>
      <c r="M47" s="88" t="s">
        <v>493</v>
      </c>
    </row>
    <row r="48" spans="2:13" ht="27.75" customHeight="1">
      <c r="B48" s="1244"/>
      <c r="C48" s="1245"/>
      <c r="D48" s="85"/>
      <c r="E48" s="1248" t="s">
        <v>32</v>
      </c>
      <c r="F48" s="1248"/>
      <c r="G48" s="1248"/>
      <c r="H48" s="1249"/>
      <c r="I48" s="86" t="s">
        <v>493</v>
      </c>
      <c r="J48" s="87" t="s">
        <v>493</v>
      </c>
      <c r="K48" s="87" t="s">
        <v>493</v>
      </c>
      <c r="L48" s="87" t="s">
        <v>493</v>
      </c>
      <c r="M48" s="88" t="s">
        <v>493</v>
      </c>
    </row>
    <row r="49" spans="2:13" ht="27.75" customHeight="1">
      <c r="B49" s="1246"/>
      <c r="C49" s="1247"/>
      <c r="D49" s="85"/>
      <c r="E49" s="1248" t="s">
        <v>33</v>
      </c>
      <c r="F49" s="1248"/>
      <c r="G49" s="1248"/>
      <c r="H49" s="1249"/>
      <c r="I49" s="86" t="s">
        <v>493</v>
      </c>
      <c r="J49" s="87" t="s">
        <v>493</v>
      </c>
      <c r="K49" s="87" t="s">
        <v>493</v>
      </c>
      <c r="L49" s="87" t="s">
        <v>493</v>
      </c>
      <c r="M49" s="88" t="s">
        <v>493</v>
      </c>
    </row>
    <row r="50" spans="2:13" ht="27.75" customHeight="1">
      <c r="B50" s="1242" t="s">
        <v>34</v>
      </c>
      <c r="C50" s="1243"/>
      <c r="D50" s="91"/>
      <c r="E50" s="1248" t="s">
        <v>35</v>
      </c>
      <c r="F50" s="1248"/>
      <c r="G50" s="1248"/>
      <c r="H50" s="1249"/>
      <c r="I50" s="86">
        <v>5385</v>
      </c>
      <c r="J50" s="87">
        <v>5622</v>
      </c>
      <c r="K50" s="87">
        <v>5886</v>
      </c>
      <c r="L50" s="87">
        <v>6371</v>
      </c>
      <c r="M50" s="88">
        <v>6331</v>
      </c>
    </row>
    <row r="51" spans="2:13" ht="27.75" customHeight="1">
      <c r="B51" s="1244"/>
      <c r="C51" s="1245"/>
      <c r="D51" s="85"/>
      <c r="E51" s="1248" t="s">
        <v>36</v>
      </c>
      <c r="F51" s="1248"/>
      <c r="G51" s="1248"/>
      <c r="H51" s="1249"/>
      <c r="I51" s="86">
        <v>125</v>
      </c>
      <c r="J51" s="87">
        <v>115</v>
      </c>
      <c r="K51" s="87">
        <v>100</v>
      </c>
      <c r="L51" s="87">
        <v>85</v>
      </c>
      <c r="M51" s="88">
        <v>70</v>
      </c>
    </row>
    <row r="52" spans="2:13" ht="27.75" customHeight="1">
      <c r="B52" s="1246"/>
      <c r="C52" s="1247"/>
      <c r="D52" s="85"/>
      <c r="E52" s="1248" t="s">
        <v>37</v>
      </c>
      <c r="F52" s="1248"/>
      <c r="G52" s="1248"/>
      <c r="H52" s="1249"/>
      <c r="I52" s="86">
        <v>15201</v>
      </c>
      <c r="J52" s="87">
        <v>14940</v>
      </c>
      <c r="K52" s="87">
        <v>14978</v>
      </c>
      <c r="L52" s="87">
        <v>14541</v>
      </c>
      <c r="M52" s="88">
        <v>14282</v>
      </c>
    </row>
    <row r="53" spans="2:13" ht="27.75" customHeight="1" thickBot="1">
      <c r="B53" s="1250" t="s">
        <v>38</v>
      </c>
      <c r="C53" s="1251"/>
      <c r="D53" s="92"/>
      <c r="E53" s="1252" t="s">
        <v>39</v>
      </c>
      <c r="F53" s="1252"/>
      <c r="G53" s="1252"/>
      <c r="H53" s="1253"/>
      <c r="I53" s="93">
        <v>4498</v>
      </c>
      <c r="J53" s="94">
        <v>4326</v>
      </c>
      <c r="K53" s="94">
        <v>2360</v>
      </c>
      <c r="L53" s="94">
        <v>1551</v>
      </c>
      <c r="M53" s="95">
        <v>2571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RLYfPom6hvwHQPGjiLDYwILLrS9O5gXCyTud3Wm7yne6IG+RjaViqc1CCB6/aPWOHxpEyCWfjFhmD91W36moA==" saltValue="ynwX6+h6l0mKlqWeqRG5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2534</v>
      </c>
      <c r="G55" s="107">
        <v>2738</v>
      </c>
      <c r="H55" s="108">
        <v>2728</v>
      </c>
    </row>
    <row r="56" spans="2:8" ht="52.5" customHeight="1">
      <c r="B56" s="109"/>
      <c r="C56" s="1271" t="s">
        <v>43</v>
      </c>
      <c r="D56" s="1271"/>
      <c r="E56" s="1272"/>
      <c r="F56" s="110">
        <v>601</v>
      </c>
      <c r="G56" s="110">
        <v>602</v>
      </c>
      <c r="H56" s="111">
        <v>483</v>
      </c>
    </row>
    <row r="57" spans="2:8" ht="53.25" customHeight="1">
      <c r="B57" s="109"/>
      <c r="C57" s="1273" t="s">
        <v>44</v>
      </c>
      <c r="D57" s="1273"/>
      <c r="E57" s="1274"/>
      <c r="F57" s="112">
        <v>2370</v>
      </c>
      <c r="G57" s="112">
        <v>2649</v>
      </c>
      <c r="H57" s="113">
        <v>2737</v>
      </c>
    </row>
    <row r="58" spans="2:8" ht="45.75" customHeight="1">
      <c r="B58" s="114"/>
      <c r="C58" s="1261" t="s">
        <v>562</v>
      </c>
      <c r="D58" s="1262"/>
      <c r="E58" s="1263"/>
      <c r="F58" s="115">
        <v>965</v>
      </c>
      <c r="G58" s="115">
        <v>1119</v>
      </c>
      <c r="H58" s="116">
        <v>1301</v>
      </c>
    </row>
    <row r="59" spans="2:8" ht="45.75" customHeight="1">
      <c r="B59" s="114"/>
      <c r="C59" s="1261" t="s">
        <v>563</v>
      </c>
      <c r="D59" s="1262"/>
      <c r="E59" s="1263"/>
      <c r="F59" s="115">
        <v>666</v>
      </c>
      <c r="G59" s="115">
        <v>772</v>
      </c>
      <c r="H59" s="116">
        <v>599</v>
      </c>
    </row>
    <row r="60" spans="2:8" ht="45.75" customHeight="1">
      <c r="B60" s="114"/>
      <c r="C60" s="1261" t="s">
        <v>564</v>
      </c>
      <c r="D60" s="1262"/>
      <c r="E60" s="1263"/>
      <c r="F60" s="115">
        <v>519</v>
      </c>
      <c r="G60" s="115">
        <v>519</v>
      </c>
      <c r="H60" s="116">
        <v>519</v>
      </c>
    </row>
    <row r="61" spans="2:8" ht="45.75" customHeight="1">
      <c r="B61" s="114"/>
      <c r="C61" s="1261" t="s">
        <v>565</v>
      </c>
      <c r="D61" s="1262"/>
      <c r="E61" s="1263"/>
      <c r="F61" s="115">
        <v>119</v>
      </c>
      <c r="G61" s="115">
        <v>132</v>
      </c>
      <c r="H61" s="116">
        <v>153</v>
      </c>
    </row>
    <row r="62" spans="2:8" ht="45.75" customHeight="1" thickBot="1">
      <c r="B62" s="117"/>
      <c r="C62" s="1264" t="s">
        <v>566</v>
      </c>
      <c r="D62" s="1265"/>
      <c r="E62" s="1266"/>
      <c r="F62" s="118">
        <v>27</v>
      </c>
      <c r="G62" s="118">
        <v>33</v>
      </c>
      <c r="H62" s="119">
        <v>84</v>
      </c>
    </row>
    <row r="63" spans="2:8" ht="52.5" customHeight="1" thickBot="1">
      <c r="B63" s="120"/>
      <c r="C63" s="1267" t="s">
        <v>45</v>
      </c>
      <c r="D63" s="1267"/>
      <c r="E63" s="1268"/>
      <c r="F63" s="121">
        <v>5505</v>
      </c>
      <c r="G63" s="121">
        <v>5989</v>
      </c>
      <c r="H63" s="122">
        <v>5947</v>
      </c>
    </row>
    <row r="64" spans="2:8" ht="15" customHeight="1"/>
    <row r="65" ht="0" hidden="1" customHeight="1"/>
    <row r="66" ht="0" hidden="1" customHeight="1"/>
  </sheetData>
  <sheetProtection algorithmName="SHA-512" hashValue="EacCqk6t4r+uUr5QhVjmF/f/nfV4b1W0igk7SAkCuoDU4KBr7JGqurZQUrd3oJAoSuRm9MCveN563BqFGusKOg==" saltValue="abfNi1RcHEcHEKmGUK7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25"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536</v>
      </c>
      <c r="BQ50" s="1281"/>
      <c r="BR50" s="1281"/>
      <c r="BS50" s="1281"/>
      <c r="BT50" s="1281"/>
      <c r="BU50" s="1281"/>
      <c r="BV50" s="1281"/>
      <c r="BW50" s="1281"/>
      <c r="BX50" s="1281" t="s">
        <v>537</v>
      </c>
      <c r="BY50" s="1281"/>
      <c r="BZ50" s="1281"/>
      <c r="CA50" s="1281"/>
      <c r="CB50" s="1281"/>
      <c r="CC50" s="1281"/>
      <c r="CD50" s="1281"/>
      <c r="CE50" s="1281"/>
      <c r="CF50" s="1281" t="s">
        <v>538</v>
      </c>
      <c r="CG50" s="1281"/>
      <c r="CH50" s="1281"/>
      <c r="CI50" s="1281"/>
      <c r="CJ50" s="1281"/>
      <c r="CK50" s="1281"/>
      <c r="CL50" s="1281"/>
      <c r="CM50" s="1281"/>
      <c r="CN50" s="1281" t="s">
        <v>539</v>
      </c>
      <c r="CO50" s="1281"/>
      <c r="CP50" s="1281"/>
      <c r="CQ50" s="1281"/>
      <c r="CR50" s="1281"/>
      <c r="CS50" s="1281"/>
      <c r="CT50" s="1281"/>
      <c r="CU50" s="1281"/>
      <c r="CV50" s="1281" t="s">
        <v>540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572</v>
      </c>
      <c r="AO51" s="1280"/>
      <c r="AP51" s="1280"/>
      <c r="AQ51" s="1280"/>
      <c r="AR51" s="1280"/>
      <c r="AS51" s="1280"/>
      <c r="AT51" s="1280"/>
      <c r="AU51" s="1280"/>
      <c r="AV51" s="1280"/>
      <c r="AW51" s="1280"/>
      <c r="AX51" s="1280"/>
      <c r="AY51" s="1280"/>
      <c r="AZ51" s="1280"/>
      <c r="BA51" s="1280"/>
      <c r="BB51" s="1280" t="s">
        <v>573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21</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52.7</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575</v>
      </c>
      <c r="AO55" s="1281"/>
      <c r="AP55" s="1281"/>
      <c r="AQ55" s="1281"/>
      <c r="AR55" s="1281"/>
      <c r="AS55" s="1281"/>
      <c r="AT55" s="1281"/>
      <c r="AU55" s="1281"/>
      <c r="AV55" s="1281"/>
      <c r="AW55" s="1281"/>
      <c r="AX55" s="1281"/>
      <c r="AY55" s="1281"/>
      <c r="AZ55" s="1281"/>
      <c r="BA55" s="1281"/>
      <c r="BB55" s="1280" t="s">
        <v>573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576</v>
      </c>
    </row>
    <row r="64" spans="1:109">
      <c r="B64" s="374"/>
      <c r="G64" s="381"/>
      <c r="I64" s="394"/>
      <c r="J64" s="394"/>
      <c r="K64" s="394"/>
      <c r="L64" s="394"/>
      <c r="M64" s="394"/>
      <c r="N64" s="395"/>
      <c r="AM64" s="381"/>
      <c r="AN64" s="381" t="s">
        <v>569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536</v>
      </c>
      <c r="BQ72" s="1281"/>
      <c r="BR72" s="1281"/>
      <c r="BS72" s="1281"/>
      <c r="BT72" s="1281"/>
      <c r="BU72" s="1281"/>
      <c r="BV72" s="1281"/>
      <c r="BW72" s="1281"/>
      <c r="BX72" s="1281" t="s">
        <v>537</v>
      </c>
      <c r="BY72" s="1281"/>
      <c r="BZ72" s="1281"/>
      <c r="CA72" s="1281"/>
      <c r="CB72" s="1281"/>
      <c r="CC72" s="1281"/>
      <c r="CD72" s="1281"/>
      <c r="CE72" s="1281"/>
      <c r="CF72" s="1281" t="s">
        <v>538</v>
      </c>
      <c r="CG72" s="1281"/>
      <c r="CH72" s="1281"/>
      <c r="CI72" s="1281"/>
      <c r="CJ72" s="1281"/>
      <c r="CK72" s="1281"/>
      <c r="CL72" s="1281"/>
      <c r="CM72" s="1281"/>
      <c r="CN72" s="1281" t="s">
        <v>539</v>
      </c>
      <c r="CO72" s="1281"/>
      <c r="CP72" s="1281"/>
      <c r="CQ72" s="1281"/>
      <c r="CR72" s="1281"/>
      <c r="CS72" s="1281"/>
      <c r="CT72" s="1281"/>
      <c r="CU72" s="1281"/>
      <c r="CV72" s="1281" t="s">
        <v>540</v>
      </c>
      <c r="CW72" s="1281"/>
      <c r="CX72" s="1281"/>
      <c r="CY72" s="1281"/>
      <c r="CZ72" s="1281"/>
      <c r="DA72" s="1281"/>
      <c r="DB72" s="1281"/>
      <c r="DC72" s="1281"/>
    </row>
    <row r="73" spans="2:107">
      <c r="B73" s="374"/>
      <c r="G73" s="1293"/>
      <c r="H73" s="1293"/>
      <c r="I73" s="1293"/>
      <c r="J73" s="1293"/>
      <c r="K73" s="1276"/>
      <c r="L73" s="1276"/>
      <c r="M73" s="1276"/>
      <c r="N73" s="1276"/>
      <c r="AM73" s="383"/>
      <c r="AN73" s="1280" t="s">
        <v>572</v>
      </c>
      <c r="AO73" s="1280"/>
      <c r="AP73" s="1280"/>
      <c r="AQ73" s="1280"/>
      <c r="AR73" s="1280"/>
      <c r="AS73" s="1280"/>
      <c r="AT73" s="1280"/>
      <c r="AU73" s="1280"/>
      <c r="AV73" s="1280"/>
      <c r="AW73" s="1280"/>
      <c r="AX73" s="1280"/>
      <c r="AY73" s="1280"/>
      <c r="AZ73" s="1280"/>
      <c r="BA73" s="1280"/>
      <c r="BB73" s="1280" t="s">
        <v>573</v>
      </c>
      <c r="BC73" s="1280"/>
      <c r="BD73" s="1280"/>
      <c r="BE73" s="1280"/>
      <c r="BF73" s="1280"/>
      <c r="BG73" s="1280"/>
      <c r="BH73" s="1280"/>
      <c r="BI73" s="1280"/>
      <c r="BJ73" s="1280"/>
      <c r="BK73" s="1280"/>
      <c r="BL73" s="1280"/>
      <c r="BM73" s="1280"/>
      <c r="BN73" s="1280"/>
      <c r="BO73" s="1280"/>
      <c r="BP73" s="1277">
        <v>60</v>
      </c>
      <c r="BQ73" s="1277"/>
      <c r="BR73" s="1277"/>
      <c r="BS73" s="1277"/>
      <c r="BT73" s="1277"/>
      <c r="BU73" s="1277"/>
      <c r="BV73" s="1277"/>
      <c r="BW73" s="1277"/>
      <c r="BX73" s="1277">
        <v>59.9</v>
      </c>
      <c r="BY73" s="1277"/>
      <c r="BZ73" s="1277"/>
      <c r="CA73" s="1277"/>
      <c r="CB73" s="1277"/>
      <c r="CC73" s="1277"/>
      <c r="CD73" s="1277"/>
      <c r="CE73" s="1277"/>
      <c r="CF73" s="1277">
        <v>31.4</v>
      </c>
      <c r="CG73" s="1277"/>
      <c r="CH73" s="1277"/>
      <c r="CI73" s="1277"/>
      <c r="CJ73" s="1277"/>
      <c r="CK73" s="1277"/>
      <c r="CL73" s="1277"/>
      <c r="CM73" s="1277"/>
      <c r="CN73" s="1277">
        <v>21</v>
      </c>
      <c r="CO73" s="1277"/>
      <c r="CP73" s="1277"/>
      <c r="CQ73" s="1277"/>
      <c r="CR73" s="1277"/>
      <c r="CS73" s="1277"/>
      <c r="CT73" s="1277"/>
      <c r="CU73" s="1277"/>
      <c r="CV73" s="1277">
        <v>35.299999999999997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577</v>
      </c>
      <c r="BC75" s="1280"/>
      <c r="BD75" s="1280"/>
      <c r="BE75" s="1280"/>
      <c r="BF75" s="1280"/>
      <c r="BG75" s="1280"/>
      <c r="BH75" s="1280"/>
      <c r="BI75" s="1280"/>
      <c r="BJ75" s="1280"/>
      <c r="BK75" s="1280"/>
      <c r="BL75" s="1280"/>
      <c r="BM75" s="1280"/>
      <c r="BN75" s="1280"/>
      <c r="BO75" s="1280"/>
      <c r="BP75" s="1277">
        <v>14.4</v>
      </c>
      <c r="BQ75" s="1277"/>
      <c r="BR75" s="1277"/>
      <c r="BS75" s="1277"/>
      <c r="BT75" s="1277"/>
      <c r="BU75" s="1277"/>
      <c r="BV75" s="1277"/>
      <c r="BW75" s="1277"/>
      <c r="BX75" s="1277">
        <v>13.9</v>
      </c>
      <c r="BY75" s="1277"/>
      <c r="BZ75" s="1277"/>
      <c r="CA75" s="1277"/>
      <c r="CB75" s="1277"/>
      <c r="CC75" s="1277"/>
      <c r="CD75" s="1277"/>
      <c r="CE75" s="1277"/>
      <c r="CF75" s="1277">
        <v>13.5</v>
      </c>
      <c r="CG75" s="1277"/>
      <c r="CH75" s="1277"/>
      <c r="CI75" s="1277"/>
      <c r="CJ75" s="1277"/>
      <c r="CK75" s="1277"/>
      <c r="CL75" s="1277"/>
      <c r="CM75" s="1277"/>
      <c r="CN75" s="1277">
        <v>12.5</v>
      </c>
      <c r="CO75" s="1277"/>
      <c r="CP75" s="1277"/>
      <c r="CQ75" s="1277"/>
      <c r="CR75" s="1277"/>
      <c r="CS75" s="1277"/>
      <c r="CT75" s="1277"/>
      <c r="CU75" s="1277"/>
      <c r="CV75" s="1277">
        <v>11.3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575</v>
      </c>
      <c r="AO77" s="1281"/>
      <c r="AP77" s="1281"/>
      <c r="AQ77" s="1281"/>
      <c r="AR77" s="1281"/>
      <c r="AS77" s="1281"/>
      <c r="AT77" s="1281"/>
      <c r="AU77" s="1281"/>
      <c r="AV77" s="1281"/>
      <c r="AW77" s="1281"/>
      <c r="AX77" s="1281"/>
      <c r="AY77" s="1281"/>
      <c r="AZ77" s="1281"/>
      <c r="BA77" s="1281"/>
      <c r="BB77" s="1280" t="s">
        <v>573</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VZ183Yiy/2LIZAkW4hjNLCqmH1SGejM1u0lI0hHe5FF7fNS39cpoVFb1JN6/OpV4iKogr//KPTP610ullJ7Nw==" saltValue="WQ2alghvJDVGEWMsaPw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7nHycx52akEcCuTfSzGEDB9PlS+Y+Wh3lylMw5LRdB03fJ7f6TqdR7kW9LuPwMQdrv+2Su+V6ABc4gxAwzpAA==" saltValue="rC+ngJM8RfFh1ITFETq5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M2/kAqrp9TlwytZOjKoD+rKjDEPYkeA12z+J+cQJSL8gehEuAKDyAKghJ+sjkpSK+lnmFJAwZQ+Gpl6LOXBgw==" saltValue="fW4vxMlj9u+tk8ZuQy5H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90220</v>
      </c>
      <c r="E3" s="141"/>
      <c r="F3" s="142">
        <v>90961</v>
      </c>
      <c r="G3" s="143"/>
      <c r="H3" s="144"/>
    </row>
    <row r="4" spans="1:8">
      <c r="A4" s="145"/>
      <c r="B4" s="146"/>
      <c r="C4" s="147"/>
      <c r="D4" s="148">
        <v>38197</v>
      </c>
      <c r="E4" s="149"/>
      <c r="F4" s="150">
        <v>37720</v>
      </c>
      <c r="G4" s="151"/>
      <c r="H4" s="152"/>
    </row>
    <row r="5" spans="1:8">
      <c r="A5" s="133" t="s">
        <v>528</v>
      </c>
      <c r="B5" s="138"/>
      <c r="C5" s="139"/>
      <c r="D5" s="140">
        <v>109089</v>
      </c>
      <c r="E5" s="141"/>
      <c r="F5" s="142">
        <v>106614</v>
      </c>
      <c r="G5" s="143"/>
      <c r="H5" s="144"/>
    </row>
    <row r="6" spans="1:8">
      <c r="A6" s="145"/>
      <c r="B6" s="146"/>
      <c r="C6" s="147"/>
      <c r="D6" s="148">
        <v>60412</v>
      </c>
      <c r="E6" s="149"/>
      <c r="F6" s="150">
        <v>45545</v>
      </c>
      <c r="G6" s="151"/>
      <c r="H6" s="152"/>
    </row>
    <row r="7" spans="1:8">
      <c r="A7" s="133" t="s">
        <v>529</v>
      </c>
      <c r="B7" s="138"/>
      <c r="C7" s="139"/>
      <c r="D7" s="140">
        <v>55131</v>
      </c>
      <c r="E7" s="141"/>
      <c r="F7" s="142">
        <v>85459</v>
      </c>
      <c r="G7" s="143"/>
      <c r="H7" s="144"/>
    </row>
    <row r="8" spans="1:8">
      <c r="A8" s="145"/>
      <c r="B8" s="146"/>
      <c r="C8" s="147"/>
      <c r="D8" s="148">
        <v>22308</v>
      </c>
      <c r="E8" s="149"/>
      <c r="F8" s="150">
        <v>44378</v>
      </c>
      <c r="G8" s="151"/>
      <c r="H8" s="152"/>
    </row>
    <row r="9" spans="1:8">
      <c r="A9" s="133" t="s">
        <v>530</v>
      </c>
      <c r="B9" s="138"/>
      <c r="C9" s="139"/>
      <c r="D9" s="140">
        <v>52112</v>
      </c>
      <c r="E9" s="141"/>
      <c r="F9" s="142">
        <v>83280</v>
      </c>
      <c r="G9" s="143"/>
      <c r="H9" s="144"/>
    </row>
    <row r="10" spans="1:8">
      <c r="A10" s="145"/>
      <c r="B10" s="146"/>
      <c r="C10" s="147"/>
      <c r="D10" s="148">
        <v>21328</v>
      </c>
      <c r="E10" s="149"/>
      <c r="F10" s="150">
        <v>43123</v>
      </c>
      <c r="G10" s="151"/>
      <c r="H10" s="152"/>
    </row>
    <row r="11" spans="1:8">
      <c r="A11" s="133" t="s">
        <v>531</v>
      </c>
      <c r="B11" s="138"/>
      <c r="C11" s="139"/>
      <c r="D11" s="140">
        <v>121578</v>
      </c>
      <c r="E11" s="141"/>
      <c r="F11" s="142">
        <v>88968</v>
      </c>
      <c r="G11" s="143"/>
      <c r="H11" s="144"/>
    </row>
    <row r="12" spans="1:8">
      <c r="A12" s="145"/>
      <c r="B12" s="146"/>
      <c r="C12" s="153"/>
      <c r="D12" s="148">
        <v>68283</v>
      </c>
      <c r="E12" s="149"/>
      <c r="F12" s="150">
        <v>45482</v>
      </c>
      <c r="G12" s="151"/>
      <c r="H12" s="152"/>
    </row>
    <row r="13" spans="1:8">
      <c r="A13" s="133"/>
      <c r="B13" s="138"/>
      <c r="C13" s="154"/>
      <c r="D13" s="155">
        <v>85626</v>
      </c>
      <c r="E13" s="156"/>
      <c r="F13" s="157">
        <v>91056</v>
      </c>
      <c r="G13" s="158"/>
      <c r="H13" s="144"/>
    </row>
    <row r="14" spans="1:8">
      <c r="A14" s="145"/>
      <c r="B14" s="146"/>
      <c r="C14" s="147"/>
      <c r="D14" s="148">
        <v>42106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4.53</v>
      </c>
      <c r="C19" s="159">
        <f>ROUND(VALUE(SUBSTITUTE(実質収支比率等に係る経年分析!G$48,"▲","-")),2)</f>
        <v>3.03</v>
      </c>
      <c r="D19" s="159">
        <f>ROUND(VALUE(SUBSTITUTE(実質収支比率等に係る経年分析!H$48,"▲","-")),2)</f>
        <v>4.37</v>
      </c>
      <c r="E19" s="159">
        <f>ROUND(VALUE(SUBSTITUTE(実質収支比率等に係る経年分析!I$48,"▲","-")),2)</f>
        <v>2.5499999999999998</v>
      </c>
      <c r="F19" s="159">
        <f>ROUND(VALUE(SUBSTITUTE(実質収支比率等に係る経年分析!J$48,"▲","-")),2)</f>
        <v>2.2200000000000002</v>
      </c>
    </row>
    <row r="20" spans="1:11">
      <c r="A20" s="159" t="s">
        <v>49</v>
      </c>
      <c r="B20" s="159">
        <f>ROUND(VALUE(SUBSTITUTE(実質収支比率等に係る経年分析!F$47,"▲","-")),2)</f>
        <v>26.22</v>
      </c>
      <c r="C20" s="159">
        <f>ROUND(VALUE(SUBSTITUTE(実質収支比率等に係る経年分析!G$47,"▲","-")),2)</f>
        <v>26.7</v>
      </c>
      <c r="D20" s="159">
        <f>ROUND(VALUE(SUBSTITUTE(実質収支比率等に係る経年分析!H$47,"▲","-")),2)</f>
        <v>27.84</v>
      </c>
      <c r="E20" s="159">
        <f>ROUND(VALUE(SUBSTITUTE(実質収支比率等に係る経年分析!I$47,"▲","-")),2)</f>
        <v>30.65</v>
      </c>
      <c r="F20" s="159">
        <f>ROUND(VALUE(SUBSTITUTE(実質収支比率等に係る経年分析!J$47,"▲","-")),2)</f>
        <v>30.59</v>
      </c>
    </row>
    <row r="21" spans="1:11">
      <c r="A21" s="159" t="s">
        <v>50</v>
      </c>
      <c r="B21" s="159">
        <f>IF(ISNUMBER(VALUE(SUBSTITUTE(実質収支比率等に係る経年分析!F$49,"▲","-"))),ROUND(VALUE(SUBSTITUTE(実質収支比率等に係る経年分析!F$49,"▲","-")),2),NA())</f>
        <v>5.23</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5.68</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1.02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神埼市国民健康保険診療所特別会計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神埼市後期高齢者医療特別会計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c r="A34" s="160" t="str">
        <f>IF(連結実質赤字比率に係る赤字・黒字の構成分析!C$36="",NA(),連結実質赤字比率に係る赤字・黒字の構成分析!C$36)</f>
        <v>神埼市下水道事業特別会計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0.28000000000000003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0.45</v>
      </c>
    </row>
    <row r="35" spans="1:16">
      <c r="A35" s="160" t="str">
        <f>IF(連結実質赤字比率に係る赤字・黒字の構成分析!C$35="",NA(),連結実質赤字比率に係る赤字・黒字の構成分析!C$35)</f>
        <v>神埼市国民健康保険事業特別会計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2.2200000000000002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1475</v>
      </c>
      <c r="E42" s="161"/>
      <c r="F42" s="161"/>
      <c r="G42" s="161">
        <f>'実質公債費比率（分子）の構造'!L$52</f>
        <v>1648</v>
      </c>
      <c r="H42" s="161"/>
      <c r="I42" s="161"/>
      <c r="J42" s="161">
        <f>'実質公債費比率（分子）の構造'!M$52</f>
        <v>1626</v>
      </c>
      <c r="K42" s="161"/>
      <c r="L42" s="161"/>
      <c r="M42" s="161">
        <f>'実質公債費比率（分子）の構造'!N$52</f>
        <v>1593</v>
      </c>
      <c r="N42" s="161"/>
      <c r="O42" s="161"/>
      <c r="P42" s="161">
        <f>'実質公債費比率（分子）の構造'!O$52</f>
        <v>1662</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298</v>
      </c>
      <c r="C44" s="161"/>
      <c r="D44" s="161"/>
      <c r="E44" s="161">
        <f>'実質公債費比率（分子）の構造'!L$50</f>
        <v>264</v>
      </c>
      <c r="F44" s="161"/>
      <c r="G44" s="161"/>
      <c r="H44" s="161">
        <f>'実質公債費比率（分子）の構造'!M$50</f>
        <v>236</v>
      </c>
      <c r="I44" s="161"/>
      <c r="J44" s="161"/>
      <c r="K44" s="161">
        <f>'実質公債費比率（分子）の構造'!N$50</f>
        <v>189</v>
      </c>
      <c r="L44" s="161"/>
      <c r="M44" s="161"/>
      <c r="N44" s="161">
        <f>'実質公債費比率（分子）の構造'!O$50</f>
        <v>170</v>
      </c>
      <c r="O44" s="161"/>
      <c r="P44" s="161"/>
    </row>
    <row r="45" spans="1:16">
      <c r="A45" s="161" t="s">
        <v>59</v>
      </c>
      <c r="B45" s="161">
        <f>'実質公債費比率（分子）の構造'!K$49</f>
        <v>200</v>
      </c>
      <c r="C45" s="161"/>
      <c r="D45" s="161"/>
      <c r="E45" s="161">
        <f>'実質公債費比率（分子）の構造'!L$49</f>
        <v>200</v>
      </c>
      <c r="F45" s="161"/>
      <c r="G45" s="161"/>
      <c r="H45" s="161">
        <f>'実質公債費比率（分子）の構造'!M$49</f>
        <v>173</v>
      </c>
      <c r="I45" s="161"/>
      <c r="J45" s="161"/>
      <c r="K45" s="161">
        <f>'実質公債費比率（分子）の構造'!N$49</f>
        <v>123</v>
      </c>
      <c r="L45" s="161"/>
      <c r="M45" s="161"/>
      <c r="N45" s="161">
        <f>'実質公債費比率（分子）の構造'!O$49</f>
        <v>98</v>
      </c>
      <c r="O45" s="161"/>
      <c r="P45" s="161"/>
    </row>
    <row r="46" spans="1:16">
      <c r="A46" s="161" t="s">
        <v>60</v>
      </c>
      <c r="B46" s="161">
        <f>'実質公債費比率（分子）の構造'!K$48</f>
        <v>205</v>
      </c>
      <c r="C46" s="161"/>
      <c r="D46" s="161"/>
      <c r="E46" s="161">
        <f>'実質公債費比率（分子）の構造'!L$48</f>
        <v>198</v>
      </c>
      <c r="F46" s="161"/>
      <c r="G46" s="161"/>
      <c r="H46" s="161">
        <f>'実質公債費比率（分子）の構造'!M$48</f>
        <v>197</v>
      </c>
      <c r="I46" s="161"/>
      <c r="J46" s="161"/>
      <c r="K46" s="161">
        <f>'実質公債費比率（分子）の構造'!N$48</f>
        <v>216</v>
      </c>
      <c r="L46" s="161"/>
      <c r="M46" s="161"/>
      <c r="N46" s="161">
        <f>'実質公債費比率（分子）の構造'!O$48</f>
        <v>235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1811</v>
      </c>
      <c r="C49" s="161"/>
      <c r="D49" s="161"/>
      <c r="E49" s="161">
        <f>'実質公債費比率（分子）の構造'!L$45</f>
        <v>1982</v>
      </c>
      <c r="F49" s="161"/>
      <c r="G49" s="161"/>
      <c r="H49" s="161">
        <f>'実質公債費比率（分子）の構造'!M$45</f>
        <v>1983</v>
      </c>
      <c r="I49" s="161"/>
      <c r="J49" s="161"/>
      <c r="K49" s="161">
        <f>'実質公債費比率（分子）の構造'!N$45</f>
        <v>1863</v>
      </c>
      <c r="L49" s="161"/>
      <c r="M49" s="161"/>
      <c r="N49" s="161">
        <f>'実質公債費比率（分子）の構造'!O$45</f>
        <v>1921</v>
      </c>
      <c r="O49" s="161"/>
      <c r="P49" s="161"/>
    </row>
    <row r="50" spans="1:16">
      <c r="A50" s="161" t="s">
        <v>64</v>
      </c>
      <c r="B50" s="161" t="e">
        <f>NA()</f>
        <v>#N/A</v>
      </c>
      <c r="C50" s="161">
        <f>IF(ISNUMBER('実質公債費比率（分子）の構造'!K$53),'実質公債費比率（分子）の構造'!K$53,NA())</f>
        <v>1039</v>
      </c>
      <c r="D50" s="161" t="e">
        <f>NA()</f>
        <v>#N/A</v>
      </c>
      <c r="E50" s="161" t="e">
        <f>NA()</f>
        <v>#N/A</v>
      </c>
      <c r="F50" s="161">
        <f>IF(ISNUMBER('実質公債費比率（分子）の構造'!L$53),'実質公債費比率（分子）の構造'!L$53,NA())</f>
        <v>996</v>
      </c>
      <c r="G50" s="161" t="e">
        <f>NA()</f>
        <v>#N/A</v>
      </c>
      <c r="H50" s="161" t="e">
        <f>NA()</f>
        <v>#N/A</v>
      </c>
      <c r="I50" s="161">
        <f>IF(ISNUMBER('実質公債費比率（分子）の構造'!M$53),'実質公債費比率（分子）の構造'!M$53,NA())</f>
        <v>963</v>
      </c>
      <c r="J50" s="161" t="e">
        <f>NA()</f>
        <v>#N/A</v>
      </c>
      <c r="K50" s="161" t="e">
        <f>NA()</f>
        <v>#N/A</v>
      </c>
      <c r="L50" s="161">
        <f>IF(ISNUMBER('実質公債費比率（分子）の構造'!N$53),'実質公債費比率（分子）の構造'!N$53,NA())</f>
        <v>798</v>
      </c>
      <c r="M50" s="161" t="e">
        <f>NA()</f>
        <v>#N/A</v>
      </c>
      <c r="N50" s="161" t="e">
        <f>NA()</f>
        <v>#N/A</v>
      </c>
      <c r="O50" s="161">
        <f>IF(ISNUMBER('実質公債費比率（分子）の構造'!O$53),'実質公債費比率（分子）の構造'!O$53,NA())</f>
        <v>762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15201</v>
      </c>
      <c r="E56" s="160"/>
      <c r="F56" s="160"/>
      <c r="G56" s="160">
        <f>'将来負担比率（分子）の構造'!J$52</f>
        <v>14940</v>
      </c>
      <c r="H56" s="160"/>
      <c r="I56" s="160"/>
      <c r="J56" s="160">
        <f>'将来負担比率（分子）の構造'!K$52</f>
        <v>14978</v>
      </c>
      <c r="K56" s="160"/>
      <c r="L56" s="160"/>
      <c r="M56" s="160">
        <f>'将来負担比率（分子）の構造'!L$52</f>
        <v>14541</v>
      </c>
      <c r="N56" s="160"/>
      <c r="O56" s="160"/>
      <c r="P56" s="160">
        <f>'将来負担比率（分子）の構造'!M$52</f>
        <v>14282</v>
      </c>
    </row>
    <row r="57" spans="1:16">
      <c r="A57" s="160" t="s">
        <v>36</v>
      </c>
      <c r="B57" s="160"/>
      <c r="C57" s="160"/>
      <c r="D57" s="160">
        <f>'将来負担比率（分子）の構造'!I$51</f>
        <v>125</v>
      </c>
      <c r="E57" s="160"/>
      <c r="F57" s="160"/>
      <c r="G57" s="160">
        <f>'将来負担比率（分子）の構造'!J$51</f>
        <v>115</v>
      </c>
      <c r="H57" s="160"/>
      <c r="I57" s="160"/>
      <c r="J57" s="160">
        <f>'将来負担比率（分子）の構造'!K$51</f>
        <v>100</v>
      </c>
      <c r="K57" s="160"/>
      <c r="L57" s="160"/>
      <c r="M57" s="160">
        <f>'将来負担比率（分子）の構造'!L$51</f>
        <v>85</v>
      </c>
      <c r="N57" s="160"/>
      <c r="O57" s="160"/>
      <c r="P57" s="160">
        <f>'将来負担比率（分子）の構造'!M$51</f>
        <v>70</v>
      </c>
    </row>
    <row r="58" spans="1:16">
      <c r="A58" s="160" t="s">
        <v>35</v>
      </c>
      <c r="B58" s="160"/>
      <c r="C58" s="160"/>
      <c r="D58" s="160">
        <f>'将来負担比率（分子）の構造'!I$50</f>
        <v>5385</v>
      </c>
      <c r="E58" s="160"/>
      <c r="F58" s="160"/>
      <c r="G58" s="160">
        <f>'将来負担比率（分子）の構造'!J$50</f>
        <v>5622</v>
      </c>
      <c r="H58" s="160"/>
      <c r="I58" s="160"/>
      <c r="J58" s="160">
        <f>'将来負担比率（分子）の構造'!K$50</f>
        <v>5886</v>
      </c>
      <c r="K58" s="160"/>
      <c r="L58" s="160"/>
      <c r="M58" s="160">
        <f>'将来負担比率（分子）の構造'!L$50</f>
        <v>6371</v>
      </c>
      <c r="N58" s="160"/>
      <c r="O58" s="160"/>
      <c r="P58" s="160">
        <f>'将来負担比率（分子）の構造'!M$50</f>
        <v>6331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2359</v>
      </c>
      <c r="C62" s="160"/>
      <c r="D62" s="160"/>
      <c r="E62" s="160">
        <f>'将来負担比率（分子）の構造'!J$45</f>
        <v>2325</v>
      </c>
      <c r="F62" s="160"/>
      <c r="G62" s="160"/>
      <c r="H62" s="160">
        <f>'将来負担比率（分子）の構造'!K$45</f>
        <v>2174</v>
      </c>
      <c r="I62" s="160"/>
      <c r="J62" s="160"/>
      <c r="K62" s="160">
        <f>'将来負担比率（分子）の構造'!L$45</f>
        <v>2374</v>
      </c>
      <c r="L62" s="160"/>
      <c r="M62" s="160"/>
      <c r="N62" s="160">
        <f>'将来負担比率（分子）の構造'!M$45</f>
        <v>2279</v>
      </c>
      <c r="O62" s="160"/>
      <c r="P62" s="160"/>
    </row>
    <row r="63" spans="1:16">
      <c r="A63" s="160" t="s">
        <v>28</v>
      </c>
      <c r="B63" s="160">
        <f>'将来負担比率（分子）の構造'!I$44</f>
        <v>755</v>
      </c>
      <c r="C63" s="160"/>
      <c r="D63" s="160"/>
      <c r="E63" s="160">
        <f>'将来負担比率（分子）の構造'!J$44</f>
        <v>770</v>
      </c>
      <c r="F63" s="160"/>
      <c r="G63" s="160"/>
      <c r="H63" s="160">
        <f>'将来負担比率（分子）の構造'!K$44</f>
        <v>572</v>
      </c>
      <c r="I63" s="160"/>
      <c r="J63" s="160"/>
      <c r="K63" s="160">
        <f>'将来負担比率（分子）の構造'!L$44</f>
        <v>459</v>
      </c>
      <c r="L63" s="160"/>
      <c r="M63" s="160"/>
      <c r="N63" s="160">
        <f>'将来負担比率（分子）の構造'!M$44</f>
        <v>385</v>
      </c>
      <c r="O63" s="160"/>
      <c r="P63" s="160"/>
    </row>
    <row r="64" spans="1:16">
      <c r="A64" s="160" t="s">
        <v>27</v>
      </c>
      <c r="B64" s="160">
        <f>'将来負担比率（分子）の構造'!I$43</f>
        <v>4623</v>
      </c>
      <c r="C64" s="160"/>
      <c r="D64" s="160"/>
      <c r="E64" s="160">
        <f>'将来負担比率（分子）の構造'!J$43</f>
        <v>4564</v>
      </c>
      <c r="F64" s="160"/>
      <c r="G64" s="160"/>
      <c r="H64" s="160">
        <f>'将来負担比率（分子）の構造'!K$43</f>
        <v>4478</v>
      </c>
      <c r="I64" s="160"/>
      <c r="J64" s="160"/>
      <c r="K64" s="160">
        <f>'将来負担比率（分子）の構造'!L$43</f>
        <v>4396</v>
      </c>
      <c r="L64" s="160"/>
      <c r="M64" s="160"/>
      <c r="N64" s="160">
        <f>'将来負担比率（分子）の構造'!M$43</f>
        <v>4489</v>
      </c>
      <c r="O64" s="160"/>
      <c r="P64" s="160"/>
    </row>
    <row r="65" spans="1:16">
      <c r="A65" s="160" t="s">
        <v>26</v>
      </c>
      <c r="B65" s="160">
        <f>'将来負担比率（分子）の構造'!I$42</f>
        <v>1337</v>
      </c>
      <c r="C65" s="160"/>
      <c r="D65" s="160"/>
      <c r="E65" s="160">
        <f>'将来負担比率（分子）の構造'!J$42</f>
        <v>1100</v>
      </c>
      <c r="F65" s="160"/>
      <c r="G65" s="160"/>
      <c r="H65" s="160">
        <f>'将来負担比率（分子）の構造'!K$42</f>
        <v>885</v>
      </c>
      <c r="I65" s="160"/>
      <c r="J65" s="160"/>
      <c r="K65" s="160">
        <f>'将来負担比率（分子）の構造'!L$42</f>
        <v>711</v>
      </c>
      <c r="L65" s="160"/>
      <c r="M65" s="160"/>
      <c r="N65" s="160">
        <f>'将来負担比率（分子）の構造'!M$42</f>
        <v>539</v>
      </c>
      <c r="O65" s="160"/>
      <c r="P65" s="160"/>
    </row>
    <row r="66" spans="1:16">
      <c r="A66" s="160" t="s">
        <v>25</v>
      </c>
      <c r="B66" s="160">
        <f>'将来負担比率（分子）の構造'!I$41</f>
        <v>16135</v>
      </c>
      <c r="C66" s="160"/>
      <c r="D66" s="160"/>
      <c r="E66" s="160">
        <f>'将来負担比率（分子）の構造'!J$41</f>
        <v>16243</v>
      </c>
      <c r="F66" s="160"/>
      <c r="G66" s="160"/>
      <c r="H66" s="160">
        <f>'将来負担比率（分子）の構造'!K$41</f>
        <v>15215</v>
      </c>
      <c r="I66" s="160"/>
      <c r="J66" s="160"/>
      <c r="K66" s="160">
        <f>'将来負担比率（分子）の構造'!L$41</f>
        <v>14608</v>
      </c>
      <c r="L66" s="160"/>
      <c r="M66" s="160"/>
      <c r="N66" s="160">
        <f>'将来負担比率（分子）の構造'!M$41</f>
        <v>15561</v>
      </c>
      <c r="O66" s="160"/>
      <c r="P66" s="160"/>
    </row>
    <row r="67" spans="1:16">
      <c r="A67" s="160" t="s">
        <v>68</v>
      </c>
      <c r="B67" s="160" t="e">
        <f>NA()</f>
        <v>#N/A</v>
      </c>
      <c r="C67" s="160">
        <f>IF(ISNUMBER('将来負担比率（分子）の構造'!I$53), IF('将来負担比率（分子）の構造'!I$53 &lt; 0, 0, '将来負担比率（分子）の構造'!I$53), NA())</f>
        <v>4498</v>
      </c>
      <c r="D67" s="160" t="e">
        <f>NA()</f>
        <v>#N/A</v>
      </c>
      <c r="E67" s="160" t="e">
        <f>NA()</f>
        <v>#N/A</v>
      </c>
      <c r="F67" s="160">
        <f>IF(ISNUMBER('将来負担比率（分子）の構造'!J$53), IF('将来負担比率（分子）の構造'!J$53 &lt; 0, 0, '将来負担比率（分子）の構造'!J$53), NA())</f>
        <v>4326</v>
      </c>
      <c r="G67" s="160" t="e">
        <f>NA()</f>
        <v>#N/A</v>
      </c>
      <c r="H67" s="160" t="e">
        <f>NA()</f>
        <v>#N/A</v>
      </c>
      <c r="I67" s="160">
        <f>IF(ISNUMBER('将来負担比率（分子）の構造'!K$53), IF('将来負担比率（分子）の構造'!K$53 &lt; 0, 0, '将来負担比率（分子）の構造'!K$53), NA())</f>
        <v>2360</v>
      </c>
      <c r="J67" s="160" t="e">
        <f>NA()</f>
        <v>#N/A</v>
      </c>
      <c r="K67" s="160" t="e">
        <f>NA()</f>
        <v>#N/A</v>
      </c>
      <c r="L67" s="160">
        <f>IF(ISNUMBER('将来負担比率（分子）の構造'!L$53), IF('将来負担比率（分子）の構造'!L$53 &lt; 0, 0, '将来負担比率（分子）の構造'!L$53), NA())</f>
        <v>1551</v>
      </c>
      <c r="M67" s="160" t="e">
        <f>NA()</f>
        <v>#N/A</v>
      </c>
      <c r="N67" s="160" t="e">
        <f>NA()</f>
        <v>#N/A</v>
      </c>
      <c r="O67" s="160">
        <f>IF(ISNUMBER('将来負担比率（分子）の構造'!M$53), IF('将来負担比率（分子）の構造'!M$53 &lt; 0, 0, '将来負担比率（分子）の構造'!M$53), NA())</f>
        <v>2571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2534</v>
      </c>
      <c r="C72" s="164">
        <f>基金残高に係る経年分析!G55</f>
        <v>2738</v>
      </c>
      <c r="D72" s="164">
        <f>基金残高に係る経年分析!H55</f>
        <v>2728</v>
      </c>
    </row>
    <row r="73" spans="1:16">
      <c r="A73" s="163" t="s">
        <v>71</v>
      </c>
      <c r="B73" s="164">
        <f>基金残高に係る経年分析!F56</f>
        <v>601</v>
      </c>
      <c r="C73" s="164">
        <f>基金残高に係る経年分析!G56</f>
        <v>602</v>
      </c>
      <c r="D73" s="164">
        <f>基金残高に係る経年分析!H56</f>
        <v>483</v>
      </c>
    </row>
    <row r="74" spans="1:16">
      <c r="A74" s="163" t="s">
        <v>72</v>
      </c>
      <c r="B74" s="164">
        <f>基金残高に係る経年分析!F57</f>
        <v>2370</v>
      </c>
      <c r="C74" s="164">
        <f>基金残高に係る経年分析!G57</f>
        <v>2649</v>
      </c>
      <c r="D74" s="164">
        <f>基金残高に係る経年分析!H57</f>
        <v>2737</v>
      </c>
    </row>
  </sheetData>
  <sheetProtection algorithmName="SHA-512" hashValue="DrUSKjrCk+tIFi6kakF3CuvCukGYUewB9/K5eZ8sCtJWuaPuU0bzDi8N2zCT5ucPcf0ENkLXTcUiT2fLM06yfQ==" saltValue="vOy5imnCEBlrykNn/xqJ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3382560</v>
      </c>
      <c r="S5" s="707"/>
      <c r="T5" s="707"/>
      <c r="U5" s="707"/>
      <c r="V5" s="707"/>
      <c r="W5" s="707"/>
      <c r="X5" s="707"/>
      <c r="Y5" s="753"/>
      <c r="Z5" s="771">
        <v>19.899999999999999</v>
      </c>
      <c r="AA5" s="771"/>
      <c r="AB5" s="771"/>
      <c r="AC5" s="771"/>
      <c r="AD5" s="772">
        <v>3382560</v>
      </c>
      <c r="AE5" s="772"/>
      <c r="AF5" s="772"/>
      <c r="AG5" s="772"/>
      <c r="AH5" s="772"/>
      <c r="AI5" s="772"/>
      <c r="AJ5" s="772"/>
      <c r="AK5" s="772"/>
      <c r="AL5" s="754">
        <v>39.6</v>
      </c>
      <c r="AM5" s="723"/>
      <c r="AN5" s="723"/>
      <c r="AO5" s="755"/>
      <c r="AP5" s="740" t="s">
        <v>222</v>
      </c>
      <c r="AQ5" s="741"/>
      <c r="AR5" s="741"/>
      <c r="AS5" s="741"/>
      <c r="AT5" s="741"/>
      <c r="AU5" s="741"/>
      <c r="AV5" s="741"/>
      <c r="AW5" s="741"/>
      <c r="AX5" s="741"/>
      <c r="AY5" s="741"/>
      <c r="AZ5" s="741"/>
      <c r="BA5" s="741"/>
      <c r="BB5" s="741"/>
      <c r="BC5" s="741"/>
      <c r="BD5" s="741"/>
      <c r="BE5" s="741"/>
      <c r="BF5" s="742"/>
      <c r="BG5" s="641">
        <v>3382560</v>
      </c>
      <c r="BH5" s="644"/>
      <c r="BI5" s="644"/>
      <c r="BJ5" s="644"/>
      <c r="BK5" s="644"/>
      <c r="BL5" s="644"/>
      <c r="BM5" s="644"/>
      <c r="BN5" s="645"/>
      <c r="BO5" s="703">
        <v>100</v>
      </c>
      <c r="BP5" s="703"/>
      <c r="BQ5" s="703"/>
      <c r="BR5" s="703"/>
      <c r="BS5" s="704">
        <v>39757</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155664</v>
      </c>
      <c r="S6" s="644"/>
      <c r="T6" s="644"/>
      <c r="U6" s="644"/>
      <c r="V6" s="644"/>
      <c r="W6" s="644"/>
      <c r="X6" s="644"/>
      <c r="Y6" s="645"/>
      <c r="Z6" s="703">
        <v>0.9</v>
      </c>
      <c r="AA6" s="703"/>
      <c r="AB6" s="703"/>
      <c r="AC6" s="703"/>
      <c r="AD6" s="704">
        <v>155664</v>
      </c>
      <c r="AE6" s="704"/>
      <c r="AF6" s="704"/>
      <c r="AG6" s="704"/>
      <c r="AH6" s="704"/>
      <c r="AI6" s="704"/>
      <c r="AJ6" s="704"/>
      <c r="AK6" s="704"/>
      <c r="AL6" s="646">
        <v>1.8</v>
      </c>
      <c r="AM6" s="647"/>
      <c r="AN6" s="647"/>
      <c r="AO6" s="705"/>
      <c r="AP6" s="638" t="s">
        <v>227</v>
      </c>
      <c r="AQ6" s="639"/>
      <c r="AR6" s="639"/>
      <c r="AS6" s="639"/>
      <c r="AT6" s="639"/>
      <c r="AU6" s="639"/>
      <c r="AV6" s="639"/>
      <c r="AW6" s="639"/>
      <c r="AX6" s="639"/>
      <c r="AY6" s="639"/>
      <c r="AZ6" s="639"/>
      <c r="BA6" s="639"/>
      <c r="BB6" s="639"/>
      <c r="BC6" s="639"/>
      <c r="BD6" s="639"/>
      <c r="BE6" s="639"/>
      <c r="BF6" s="640"/>
      <c r="BG6" s="641">
        <v>3382560</v>
      </c>
      <c r="BH6" s="644"/>
      <c r="BI6" s="644"/>
      <c r="BJ6" s="644"/>
      <c r="BK6" s="644"/>
      <c r="BL6" s="644"/>
      <c r="BM6" s="644"/>
      <c r="BN6" s="645"/>
      <c r="BO6" s="703">
        <v>100</v>
      </c>
      <c r="BP6" s="703"/>
      <c r="BQ6" s="703"/>
      <c r="BR6" s="703"/>
      <c r="BS6" s="704">
        <v>39757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164967</v>
      </c>
      <c r="CS6" s="644"/>
      <c r="CT6" s="644"/>
      <c r="CU6" s="644"/>
      <c r="CV6" s="644"/>
      <c r="CW6" s="644"/>
      <c r="CX6" s="644"/>
      <c r="CY6" s="645"/>
      <c r="CZ6" s="754">
        <v>1</v>
      </c>
      <c r="DA6" s="723"/>
      <c r="DB6" s="723"/>
      <c r="DC6" s="757"/>
      <c r="DD6" s="649" t="s">
        <v>123</v>
      </c>
      <c r="DE6" s="644"/>
      <c r="DF6" s="644"/>
      <c r="DG6" s="644"/>
      <c r="DH6" s="644"/>
      <c r="DI6" s="644"/>
      <c r="DJ6" s="644"/>
      <c r="DK6" s="644"/>
      <c r="DL6" s="644"/>
      <c r="DM6" s="644"/>
      <c r="DN6" s="644"/>
      <c r="DO6" s="644"/>
      <c r="DP6" s="645"/>
      <c r="DQ6" s="649">
        <v>164967</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7178</v>
      </c>
      <c r="S7" s="644"/>
      <c r="T7" s="644"/>
      <c r="U7" s="644"/>
      <c r="V7" s="644"/>
      <c r="W7" s="644"/>
      <c r="X7" s="644"/>
      <c r="Y7" s="645"/>
      <c r="Z7" s="703">
        <v>0</v>
      </c>
      <c r="AA7" s="703"/>
      <c r="AB7" s="703"/>
      <c r="AC7" s="703"/>
      <c r="AD7" s="704">
        <v>7178</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1536634</v>
      </c>
      <c r="BH7" s="644"/>
      <c r="BI7" s="644"/>
      <c r="BJ7" s="644"/>
      <c r="BK7" s="644"/>
      <c r="BL7" s="644"/>
      <c r="BM7" s="644"/>
      <c r="BN7" s="645"/>
      <c r="BO7" s="703">
        <v>45.4</v>
      </c>
      <c r="BP7" s="703"/>
      <c r="BQ7" s="703"/>
      <c r="BR7" s="703"/>
      <c r="BS7" s="704">
        <v>39757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2489574</v>
      </c>
      <c r="CS7" s="644"/>
      <c r="CT7" s="644"/>
      <c r="CU7" s="644"/>
      <c r="CV7" s="644"/>
      <c r="CW7" s="644"/>
      <c r="CX7" s="644"/>
      <c r="CY7" s="645"/>
      <c r="CZ7" s="703">
        <v>14.9</v>
      </c>
      <c r="DA7" s="703"/>
      <c r="DB7" s="703"/>
      <c r="DC7" s="703"/>
      <c r="DD7" s="649">
        <v>716607</v>
      </c>
      <c r="DE7" s="644"/>
      <c r="DF7" s="644"/>
      <c r="DG7" s="644"/>
      <c r="DH7" s="644"/>
      <c r="DI7" s="644"/>
      <c r="DJ7" s="644"/>
      <c r="DK7" s="644"/>
      <c r="DL7" s="644"/>
      <c r="DM7" s="644"/>
      <c r="DN7" s="644"/>
      <c r="DO7" s="644"/>
      <c r="DP7" s="645"/>
      <c r="DQ7" s="649">
        <v>1410837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11116</v>
      </c>
      <c r="S8" s="644"/>
      <c r="T8" s="644"/>
      <c r="U8" s="644"/>
      <c r="V8" s="644"/>
      <c r="W8" s="644"/>
      <c r="X8" s="644"/>
      <c r="Y8" s="645"/>
      <c r="Z8" s="703">
        <v>0.1</v>
      </c>
      <c r="AA8" s="703"/>
      <c r="AB8" s="703"/>
      <c r="AC8" s="703"/>
      <c r="AD8" s="704">
        <v>11116</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54448</v>
      </c>
      <c r="BH8" s="644"/>
      <c r="BI8" s="644"/>
      <c r="BJ8" s="644"/>
      <c r="BK8" s="644"/>
      <c r="BL8" s="644"/>
      <c r="BM8" s="644"/>
      <c r="BN8" s="645"/>
      <c r="BO8" s="703">
        <v>1.6</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4872365</v>
      </c>
      <c r="CS8" s="644"/>
      <c r="CT8" s="644"/>
      <c r="CU8" s="644"/>
      <c r="CV8" s="644"/>
      <c r="CW8" s="644"/>
      <c r="CX8" s="644"/>
      <c r="CY8" s="645"/>
      <c r="CZ8" s="703">
        <v>29.1</v>
      </c>
      <c r="DA8" s="703"/>
      <c r="DB8" s="703"/>
      <c r="DC8" s="703"/>
      <c r="DD8" s="649">
        <v>1814</v>
      </c>
      <c r="DE8" s="644"/>
      <c r="DF8" s="644"/>
      <c r="DG8" s="644"/>
      <c r="DH8" s="644"/>
      <c r="DI8" s="644"/>
      <c r="DJ8" s="644"/>
      <c r="DK8" s="644"/>
      <c r="DL8" s="644"/>
      <c r="DM8" s="644"/>
      <c r="DN8" s="644"/>
      <c r="DO8" s="644"/>
      <c r="DP8" s="645"/>
      <c r="DQ8" s="649">
        <v>2506056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11270</v>
      </c>
      <c r="S9" s="644"/>
      <c r="T9" s="644"/>
      <c r="U9" s="644"/>
      <c r="V9" s="644"/>
      <c r="W9" s="644"/>
      <c r="X9" s="644"/>
      <c r="Y9" s="645"/>
      <c r="Z9" s="703">
        <v>0.1</v>
      </c>
      <c r="AA9" s="703"/>
      <c r="AB9" s="703"/>
      <c r="AC9" s="703"/>
      <c r="AD9" s="704">
        <v>11270</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1220653</v>
      </c>
      <c r="BH9" s="644"/>
      <c r="BI9" s="644"/>
      <c r="BJ9" s="644"/>
      <c r="BK9" s="644"/>
      <c r="BL9" s="644"/>
      <c r="BM9" s="644"/>
      <c r="BN9" s="645"/>
      <c r="BO9" s="703">
        <v>36.1</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1949821</v>
      </c>
      <c r="CS9" s="644"/>
      <c r="CT9" s="644"/>
      <c r="CU9" s="644"/>
      <c r="CV9" s="644"/>
      <c r="CW9" s="644"/>
      <c r="CX9" s="644"/>
      <c r="CY9" s="645"/>
      <c r="CZ9" s="703">
        <v>11.6</v>
      </c>
      <c r="DA9" s="703"/>
      <c r="DB9" s="703"/>
      <c r="DC9" s="703"/>
      <c r="DD9" s="649">
        <v>882494</v>
      </c>
      <c r="DE9" s="644"/>
      <c r="DF9" s="644"/>
      <c r="DG9" s="644"/>
      <c r="DH9" s="644"/>
      <c r="DI9" s="644"/>
      <c r="DJ9" s="644"/>
      <c r="DK9" s="644"/>
      <c r="DL9" s="644"/>
      <c r="DM9" s="644"/>
      <c r="DN9" s="644"/>
      <c r="DO9" s="644"/>
      <c r="DP9" s="645"/>
      <c r="DQ9" s="649">
        <v>934975</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237</v>
      </c>
      <c r="AE10" s="704"/>
      <c r="AF10" s="704"/>
      <c r="AG10" s="704"/>
      <c r="AH10" s="704"/>
      <c r="AI10" s="704"/>
      <c r="AJ10" s="704"/>
      <c r="AK10" s="704"/>
      <c r="AL10" s="646" t="s">
        <v>237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61014</v>
      </c>
      <c r="BH10" s="644"/>
      <c r="BI10" s="644"/>
      <c r="BJ10" s="644"/>
      <c r="BK10" s="644"/>
      <c r="BL10" s="644"/>
      <c r="BM10" s="644"/>
      <c r="BN10" s="645"/>
      <c r="BO10" s="703">
        <v>1.8</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10193</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v>193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168</v>
      </c>
      <c r="AA11" s="703"/>
      <c r="AB11" s="703"/>
      <c r="AC11" s="703"/>
      <c r="AD11" s="704" t="s">
        <v>123</v>
      </c>
      <c r="AE11" s="704"/>
      <c r="AF11" s="704"/>
      <c r="AG11" s="704"/>
      <c r="AH11" s="704"/>
      <c r="AI11" s="704"/>
      <c r="AJ11" s="704"/>
      <c r="AK11" s="704"/>
      <c r="AL11" s="646" t="s">
        <v>123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200519</v>
      </c>
      <c r="BH11" s="644"/>
      <c r="BI11" s="644"/>
      <c r="BJ11" s="644"/>
      <c r="BK11" s="644"/>
      <c r="BL11" s="644"/>
      <c r="BM11" s="644"/>
      <c r="BN11" s="645"/>
      <c r="BO11" s="703">
        <v>5.9</v>
      </c>
      <c r="BP11" s="703"/>
      <c r="BQ11" s="703"/>
      <c r="BR11" s="703"/>
      <c r="BS11" s="649">
        <v>39757</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2109786</v>
      </c>
      <c r="CS11" s="644"/>
      <c r="CT11" s="644"/>
      <c r="CU11" s="644"/>
      <c r="CV11" s="644"/>
      <c r="CW11" s="644"/>
      <c r="CX11" s="644"/>
      <c r="CY11" s="645"/>
      <c r="CZ11" s="703">
        <v>12.6</v>
      </c>
      <c r="DA11" s="703"/>
      <c r="DB11" s="703"/>
      <c r="DC11" s="703"/>
      <c r="DD11" s="649">
        <v>1440993</v>
      </c>
      <c r="DE11" s="644"/>
      <c r="DF11" s="644"/>
      <c r="DG11" s="644"/>
      <c r="DH11" s="644"/>
      <c r="DI11" s="644"/>
      <c r="DJ11" s="644"/>
      <c r="DK11" s="644"/>
      <c r="DL11" s="644"/>
      <c r="DM11" s="644"/>
      <c r="DN11" s="644"/>
      <c r="DO11" s="644"/>
      <c r="DP11" s="645"/>
      <c r="DQ11" s="649">
        <v>636833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533840</v>
      </c>
      <c r="S12" s="644"/>
      <c r="T12" s="644"/>
      <c r="U12" s="644"/>
      <c r="V12" s="644"/>
      <c r="W12" s="644"/>
      <c r="X12" s="644"/>
      <c r="Y12" s="645"/>
      <c r="Z12" s="703">
        <v>3.1</v>
      </c>
      <c r="AA12" s="703"/>
      <c r="AB12" s="703"/>
      <c r="AC12" s="703"/>
      <c r="AD12" s="704">
        <v>533840</v>
      </c>
      <c r="AE12" s="704"/>
      <c r="AF12" s="704"/>
      <c r="AG12" s="704"/>
      <c r="AH12" s="704"/>
      <c r="AI12" s="704"/>
      <c r="AJ12" s="704"/>
      <c r="AK12" s="704"/>
      <c r="AL12" s="646">
        <v>6.2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1548889</v>
      </c>
      <c r="BH12" s="644"/>
      <c r="BI12" s="644"/>
      <c r="BJ12" s="644"/>
      <c r="BK12" s="644"/>
      <c r="BL12" s="644"/>
      <c r="BM12" s="644"/>
      <c r="BN12" s="645"/>
      <c r="BO12" s="703">
        <v>45.8</v>
      </c>
      <c r="BP12" s="703"/>
      <c r="BQ12" s="703"/>
      <c r="BR12" s="703"/>
      <c r="BS12" s="649" t="s">
        <v>237</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399484</v>
      </c>
      <c r="CS12" s="644"/>
      <c r="CT12" s="644"/>
      <c r="CU12" s="644"/>
      <c r="CV12" s="644"/>
      <c r="CW12" s="644"/>
      <c r="CX12" s="644"/>
      <c r="CY12" s="645"/>
      <c r="CZ12" s="703">
        <v>2.4</v>
      </c>
      <c r="DA12" s="703"/>
      <c r="DB12" s="703"/>
      <c r="DC12" s="703"/>
      <c r="DD12" s="649">
        <v>250733</v>
      </c>
      <c r="DE12" s="644"/>
      <c r="DF12" s="644"/>
      <c r="DG12" s="644"/>
      <c r="DH12" s="644"/>
      <c r="DI12" s="644"/>
      <c r="DJ12" s="644"/>
      <c r="DK12" s="644"/>
      <c r="DL12" s="644"/>
      <c r="DM12" s="644"/>
      <c r="DN12" s="644"/>
      <c r="DO12" s="644"/>
      <c r="DP12" s="645"/>
      <c r="DQ12" s="649">
        <v>137750</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12713</v>
      </c>
      <c r="S13" s="644"/>
      <c r="T13" s="644"/>
      <c r="U13" s="644"/>
      <c r="V13" s="644"/>
      <c r="W13" s="644"/>
      <c r="X13" s="644"/>
      <c r="Y13" s="645"/>
      <c r="Z13" s="703">
        <v>0.1</v>
      </c>
      <c r="AA13" s="703"/>
      <c r="AB13" s="703"/>
      <c r="AC13" s="703"/>
      <c r="AD13" s="704">
        <v>12713</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1535067</v>
      </c>
      <c r="BH13" s="644"/>
      <c r="BI13" s="644"/>
      <c r="BJ13" s="644"/>
      <c r="BK13" s="644"/>
      <c r="BL13" s="644"/>
      <c r="BM13" s="644"/>
      <c r="BN13" s="645"/>
      <c r="BO13" s="703">
        <v>45.4</v>
      </c>
      <c r="BP13" s="703"/>
      <c r="BQ13" s="703"/>
      <c r="BR13" s="703"/>
      <c r="BS13" s="649" t="s">
        <v>123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857522</v>
      </c>
      <c r="CS13" s="644"/>
      <c r="CT13" s="644"/>
      <c r="CU13" s="644"/>
      <c r="CV13" s="644"/>
      <c r="CW13" s="644"/>
      <c r="CX13" s="644"/>
      <c r="CY13" s="645"/>
      <c r="CZ13" s="703">
        <v>5.0999999999999996</v>
      </c>
      <c r="DA13" s="703"/>
      <c r="DB13" s="703"/>
      <c r="DC13" s="703"/>
      <c r="DD13" s="649">
        <v>379050</v>
      </c>
      <c r="DE13" s="644"/>
      <c r="DF13" s="644"/>
      <c r="DG13" s="644"/>
      <c r="DH13" s="644"/>
      <c r="DI13" s="644"/>
      <c r="DJ13" s="644"/>
      <c r="DK13" s="644"/>
      <c r="DL13" s="644"/>
      <c r="DM13" s="644"/>
      <c r="DN13" s="644"/>
      <c r="DO13" s="644"/>
      <c r="DP13" s="645"/>
      <c r="DQ13" s="649">
        <v>529189</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237</v>
      </c>
      <c r="AA14" s="703"/>
      <c r="AB14" s="703"/>
      <c r="AC14" s="703"/>
      <c r="AD14" s="704" t="s">
        <v>237</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110965</v>
      </c>
      <c r="BH14" s="644"/>
      <c r="BI14" s="644"/>
      <c r="BJ14" s="644"/>
      <c r="BK14" s="644"/>
      <c r="BL14" s="644"/>
      <c r="BM14" s="644"/>
      <c r="BN14" s="645"/>
      <c r="BO14" s="703">
        <v>3.3</v>
      </c>
      <c r="BP14" s="703"/>
      <c r="BQ14" s="703"/>
      <c r="BR14" s="703"/>
      <c r="BS14" s="649" t="s">
        <v>237</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630340</v>
      </c>
      <c r="CS14" s="644"/>
      <c r="CT14" s="644"/>
      <c r="CU14" s="644"/>
      <c r="CV14" s="644"/>
      <c r="CW14" s="644"/>
      <c r="CX14" s="644"/>
      <c r="CY14" s="645"/>
      <c r="CZ14" s="703">
        <v>3.8</v>
      </c>
      <c r="DA14" s="703"/>
      <c r="DB14" s="703"/>
      <c r="DC14" s="703"/>
      <c r="DD14" s="649">
        <v>26771</v>
      </c>
      <c r="DE14" s="644"/>
      <c r="DF14" s="644"/>
      <c r="DG14" s="644"/>
      <c r="DH14" s="644"/>
      <c r="DI14" s="644"/>
      <c r="DJ14" s="644"/>
      <c r="DK14" s="644"/>
      <c r="DL14" s="644"/>
      <c r="DM14" s="644"/>
      <c r="DN14" s="644"/>
      <c r="DO14" s="644"/>
      <c r="DP14" s="645"/>
      <c r="DQ14" s="649">
        <v>597966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35439</v>
      </c>
      <c r="S15" s="644"/>
      <c r="T15" s="644"/>
      <c r="U15" s="644"/>
      <c r="V15" s="644"/>
      <c r="W15" s="644"/>
      <c r="X15" s="644"/>
      <c r="Y15" s="645"/>
      <c r="Z15" s="703">
        <v>0.2</v>
      </c>
      <c r="AA15" s="703"/>
      <c r="AB15" s="703"/>
      <c r="AC15" s="703"/>
      <c r="AD15" s="704">
        <v>35439</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186072</v>
      </c>
      <c r="BH15" s="644"/>
      <c r="BI15" s="644"/>
      <c r="BJ15" s="644"/>
      <c r="BK15" s="644"/>
      <c r="BL15" s="644"/>
      <c r="BM15" s="644"/>
      <c r="BN15" s="645"/>
      <c r="BO15" s="703">
        <v>5.5</v>
      </c>
      <c r="BP15" s="703"/>
      <c r="BQ15" s="703"/>
      <c r="BR15" s="703"/>
      <c r="BS15" s="649" t="s">
        <v>237</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1158263</v>
      </c>
      <c r="CS15" s="644"/>
      <c r="CT15" s="644"/>
      <c r="CU15" s="644"/>
      <c r="CV15" s="644"/>
      <c r="CW15" s="644"/>
      <c r="CX15" s="644"/>
      <c r="CY15" s="645"/>
      <c r="CZ15" s="703">
        <v>6.9</v>
      </c>
      <c r="DA15" s="703"/>
      <c r="DB15" s="703"/>
      <c r="DC15" s="703"/>
      <c r="DD15" s="649">
        <v>177560</v>
      </c>
      <c r="DE15" s="644"/>
      <c r="DF15" s="644"/>
      <c r="DG15" s="644"/>
      <c r="DH15" s="644"/>
      <c r="DI15" s="644"/>
      <c r="DJ15" s="644"/>
      <c r="DK15" s="644"/>
      <c r="DL15" s="644"/>
      <c r="DM15" s="644"/>
      <c r="DN15" s="644"/>
      <c r="DO15" s="644"/>
      <c r="DP15" s="645"/>
      <c r="DQ15" s="649">
        <v>971263</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237</v>
      </c>
      <c r="S16" s="644"/>
      <c r="T16" s="644"/>
      <c r="U16" s="644"/>
      <c r="V16" s="644"/>
      <c r="W16" s="644"/>
      <c r="X16" s="644"/>
      <c r="Y16" s="645"/>
      <c r="Z16" s="703" t="s">
        <v>123</v>
      </c>
      <c r="AA16" s="703"/>
      <c r="AB16" s="703"/>
      <c r="AC16" s="703"/>
      <c r="AD16" s="704" t="s">
        <v>237</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237</v>
      </c>
      <c r="BP16" s="703"/>
      <c r="BQ16" s="703"/>
      <c r="BR16" s="703"/>
      <c r="BS16" s="649" t="s">
        <v>123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57462</v>
      </c>
      <c r="CS16" s="644"/>
      <c r="CT16" s="644"/>
      <c r="CU16" s="644"/>
      <c r="CV16" s="644"/>
      <c r="CW16" s="644"/>
      <c r="CX16" s="644"/>
      <c r="CY16" s="645"/>
      <c r="CZ16" s="703">
        <v>0.3</v>
      </c>
      <c r="DA16" s="703"/>
      <c r="DB16" s="703"/>
      <c r="DC16" s="703"/>
      <c r="DD16" s="649" t="s">
        <v>123</v>
      </c>
      <c r="DE16" s="644"/>
      <c r="DF16" s="644"/>
      <c r="DG16" s="644"/>
      <c r="DH16" s="644"/>
      <c r="DI16" s="644"/>
      <c r="DJ16" s="644"/>
      <c r="DK16" s="644"/>
      <c r="DL16" s="644"/>
      <c r="DM16" s="644"/>
      <c r="DN16" s="644"/>
      <c r="DO16" s="644"/>
      <c r="DP16" s="645"/>
      <c r="DQ16" s="649">
        <v>3839</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17400</v>
      </c>
      <c r="S17" s="644"/>
      <c r="T17" s="644"/>
      <c r="U17" s="644"/>
      <c r="V17" s="644"/>
      <c r="W17" s="644"/>
      <c r="X17" s="644"/>
      <c r="Y17" s="645"/>
      <c r="Z17" s="703">
        <v>0.1</v>
      </c>
      <c r="AA17" s="703"/>
      <c r="AB17" s="703"/>
      <c r="AC17" s="703"/>
      <c r="AD17" s="704">
        <v>17400</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237</v>
      </c>
      <c r="BP17" s="703"/>
      <c r="BQ17" s="703"/>
      <c r="BR17" s="703"/>
      <c r="BS17" s="649" t="s">
        <v>237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2051306</v>
      </c>
      <c r="CS17" s="644"/>
      <c r="CT17" s="644"/>
      <c r="CU17" s="644"/>
      <c r="CV17" s="644"/>
      <c r="CW17" s="644"/>
      <c r="CX17" s="644"/>
      <c r="CY17" s="645"/>
      <c r="CZ17" s="703">
        <v>12.2</v>
      </c>
      <c r="DA17" s="703"/>
      <c r="DB17" s="703"/>
      <c r="DC17" s="703"/>
      <c r="DD17" s="649" t="s">
        <v>237</v>
      </c>
      <c r="DE17" s="644"/>
      <c r="DF17" s="644"/>
      <c r="DG17" s="644"/>
      <c r="DH17" s="644"/>
      <c r="DI17" s="644"/>
      <c r="DJ17" s="644"/>
      <c r="DK17" s="644"/>
      <c r="DL17" s="644"/>
      <c r="DM17" s="644"/>
      <c r="DN17" s="644"/>
      <c r="DO17" s="644"/>
      <c r="DP17" s="645"/>
      <c r="DQ17" s="649">
        <v>2037291</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4892034</v>
      </c>
      <c r="S18" s="644"/>
      <c r="T18" s="644"/>
      <c r="U18" s="644"/>
      <c r="V18" s="644"/>
      <c r="W18" s="644"/>
      <c r="X18" s="644"/>
      <c r="Y18" s="645"/>
      <c r="Z18" s="703">
        <v>28.7</v>
      </c>
      <c r="AA18" s="703"/>
      <c r="AB18" s="703"/>
      <c r="AC18" s="703"/>
      <c r="AD18" s="704">
        <v>4319585</v>
      </c>
      <c r="AE18" s="704"/>
      <c r="AF18" s="704"/>
      <c r="AG18" s="704"/>
      <c r="AH18" s="704"/>
      <c r="AI18" s="704"/>
      <c r="AJ18" s="704"/>
      <c r="AK18" s="704"/>
      <c r="AL18" s="646">
        <v>50.6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237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237</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4319585</v>
      </c>
      <c r="S19" s="644"/>
      <c r="T19" s="644"/>
      <c r="U19" s="644"/>
      <c r="V19" s="644"/>
      <c r="W19" s="644"/>
      <c r="X19" s="644"/>
      <c r="Y19" s="645"/>
      <c r="Z19" s="703">
        <v>25.4</v>
      </c>
      <c r="AA19" s="703"/>
      <c r="AB19" s="703"/>
      <c r="AC19" s="703"/>
      <c r="AD19" s="704">
        <v>4319585</v>
      </c>
      <c r="AE19" s="704"/>
      <c r="AF19" s="704"/>
      <c r="AG19" s="704"/>
      <c r="AH19" s="704"/>
      <c r="AI19" s="704"/>
      <c r="AJ19" s="704"/>
      <c r="AK19" s="704"/>
      <c r="AL19" s="646">
        <v>50.6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123</v>
      </c>
      <c r="BP19" s="703"/>
      <c r="BQ19" s="703"/>
      <c r="BR19" s="703"/>
      <c r="BS19" s="649" t="s">
        <v>237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123</v>
      </c>
      <c r="DA19" s="703"/>
      <c r="DB19" s="703"/>
      <c r="DC19" s="703"/>
      <c r="DD19" s="649" t="s">
        <v>237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572449</v>
      </c>
      <c r="S20" s="644"/>
      <c r="T20" s="644"/>
      <c r="U20" s="644"/>
      <c r="V20" s="644"/>
      <c r="W20" s="644"/>
      <c r="X20" s="644"/>
      <c r="Y20" s="645"/>
      <c r="Z20" s="703">
        <v>3.4</v>
      </c>
      <c r="AA20" s="703"/>
      <c r="AB20" s="703"/>
      <c r="AC20" s="703"/>
      <c r="AD20" s="704" t="s">
        <v>123</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237</v>
      </c>
      <c r="BH20" s="644"/>
      <c r="BI20" s="644"/>
      <c r="BJ20" s="644"/>
      <c r="BK20" s="644"/>
      <c r="BL20" s="644"/>
      <c r="BM20" s="644"/>
      <c r="BN20" s="645"/>
      <c r="BO20" s="703" t="s">
        <v>237</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16751083</v>
      </c>
      <c r="CS20" s="644"/>
      <c r="CT20" s="644"/>
      <c r="CU20" s="644"/>
      <c r="CV20" s="644"/>
      <c r="CW20" s="644"/>
      <c r="CX20" s="644"/>
      <c r="CY20" s="645"/>
      <c r="CZ20" s="703">
        <v>100</v>
      </c>
      <c r="DA20" s="703"/>
      <c r="DB20" s="703"/>
      <c r="DC20" s="703"/>
      <c r="DD20" s="649">
        <v>3876022</v>
      </c>
      <c r="DE20" s="644"/>
      <c r="DF20" s="644"/>
      <c r="DG20" s="644"/>
      <c r="DH20" s="644"/>
      <c r="DI20" s="644"/>
      <c r="DJ20" s="644"/>
      <c r="DK20" s="644"/>
      <c r="DL20" s="644"/>
      <c r="DM20" s="644"/>
      <c r="DN20" s="644"/>
      <c r="DO20" s="644"/>
      <c r="DP20" s="645"/>
      <c r="DQ20" s="649">
        <v>9931159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237</v>
      </c>
      <c r="S21" s="644"/>
      <c r="T21" s="644"/>
      <c r="U21" s="644"/>
      <c r="V21" s="644"/>
      <c r="W21" s="644"/>
      <c r="X21" s="644"/>
      <c r="Y21" s="645"/>
      <c r="Z21" s="703" t="s">
        <v>237</v>
      </c>
      <c r="AA21" s="703"/>
      <c r="AB21" s="703"/>
      <c r="AC21" s="703"/>
      <c r="AD21" s="704" t="s">
        <v>168</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237</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9059214</v>
      </c>
      <c r="S22" s="644"/>
      <c r="T22" s="644"/>
      <c r="U22" s="644"/>
      <c r="V22" s="644"/>
      <c r="W22" s="644"/>
      <c r="X22" s="644"/>
      <c r="Y22" s="645"/>
      <c r="Z22" s="703">
        <v>53.2</v>
      </c>
      <c r="AA22" s="703"/>
      <c r="AB22" s="703"/>
      <c r="AC22" s="703"/>
      <c r="AD22" s="704">
        <v>8486765</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237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9188</v>
      </c>
      <c r="S23" s="644"/>
      <c r="T23" s="644"/>
      <c r="U23" s="644"/>
      <c r="V23" s="644"/>
      <c r="W23" s="644"/>
      <c r="X23" s="644"/>
      <c r="Y23" s="645"/>
      <c r="Z23" s="703">
        <v>0.1</v>
      </c>
      <c r="AA23" s="703"/>
      <c r="AB23" s="703"/>
      <c r="AC23" s="703"/>
      <c r="AD23" s="704">
        <v>9188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237</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338213</v>
      </c>
      <c r="S24" s="644"/>
      <c r="T24" s="644"/>
      <c r="U24" s="644"/>
      <c r="V24" s="644"/>
      <c r="W24" s="644"/>
      <c r="X24" s="644"/>
      <c r="Y24" s="645"/>
      <c r="Z24" s="703">
        <v>2</v>
      </c>
      <c r="AA24" s="703"/>
      <c r="AB24" s="703"/>
      <c r="AC24" s="703"/>
      <c r="AD24" s="704" t="s">
        <v>123</v>
      </c>
      <c r="AE24" s="704"/>
      <c r="AF24" s="704"/>
      <c r="AG24" s="704"/>
      <c r="AH24" s="704"/>
      <c r="AI24" s="704"/>
      <c r="AJ24" s="704"/>
      <c r="AK24" s="704"/>
      <c r="AL24" s="646" t="s">
        <v>237</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7123862</v>
      </c>
      <c r="CS24" s="707"/>
      <c r="CT24" s="707"/>
      <c r="CU24" s="707"/>
      <c r="CV24" s="707"/>
      <c r="CW24" s="707"/>
      <c r="CX24" s="707"/>
      <c r="CY24" s="753"/>
      <c r="CZ24" s="754">
        <v>42.5</v>
      </c>
      <c r="DA24" s="723"/>
      <c r="DB24" s="723"/>
      <c r="DC24" s="757"/>
      <c r="DD24" s="752">
        <v>4906809</v>
      </c>
      <c r="DE24" s="707"/>
      <c r="DF24" s="707"/>
      <c r="DG24" s="707"/>
      <c r="DH24" s="707"/>
      <c r="DI24" s="707"/>
      <c r="DJ24" s="707"/>
      <c r="DK24" s="753"/>
      <c r="DL24" s="752">
        <v>4755777</v>
      </c>
      <c r="DM24" s="707"/>
      <c r="DN24" s="707"/>
      <c r="DO24" s="707"/>
      <c r="DP24" s="707"/>
      <c r="DQ24" s="707"/>
      <c r="DR24" s="707"/>
      <c r="DS24" s="707"/>
      <c r="DT24" s="707"/>
      <c r="DU24" s="707"/>
      <c r="DV24" s="753"/>
      <c r="DW24" s="754">
        <v>52.9</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192196</v>
      </c>
      <c r="S25" s="644"/>
      <c r="T25" s="644"/>
      <c r="U25" s="644"/>
      <c r="V25" s="644"/>
      <c r="W25" s="644"/>
      <c r="X25" s="644"/>
      <c r="Y25" s="645"/>
      <c r="Z25" s="703">
        <v>1.1000000000000001</v>
      </c>
      <c r="AA25" s="703"/>
      <c r="AB25" s="703"/>
      <c r="AC25" s="703"/>
      <c r="AD25" s="704">
        <v>20175</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237</v>
      </c>
      <c r="BP25" s="703"/>
      <c r="BQ25" s="703"/>
      <c r="BR25" s="703"/>
      <c r="BS25" s="649" t="s">
        <v>237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2171326</v>
      </c>
      <c r="CS25" s="642"/>
      <c r="CT25" s="642"/>
      <c r="CU25" s="642"/>
      <c r="CV25" s="642"/>
      <c r="CW25" s="642"/>
      <c r="CX25" s="642"/>
      <c r="CY25" s="643"/>
      <c r="CZ25" s="646">
        <v>13</v>
      </c>
      <c r="DA25" s="675"/>
      <c r="DB25" s="675"/>
      <c r="DC25" s="676"/>
      <c r="DD25" s="649">
        <v>1967393</v>
      </c>
      <c r="DE25" s="642"/>
      <c r="DF25" s="642"/>
      <c r="DG25" s="642"/>
      <c r="DH25" s="642"/>
      <c r="DI25" s="642"/>
      <c r="DJ25" s="642"/>
      <c r="DK25" s="643"/>
      <c r="DL25" s="649">
        <v>1948004</v>
      </c>
      <c r="DM25" s="642"/>
      <c r="DN25" s="642"/>
      <c r="DO25" s="642"/>
      <c r="DP25" s="642"/>
      <c r="DQ25" s="642"/>
      <c r="DR25" s="642"/>
      <c r="DS25" s="642"/>
      <c r="DT25" s="642"/>
      <c r="DU25" s="642"/>
      <c r="DV25" s="643"/>
      <c r="DW25" s="646">
        <v>21.7</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65196</v>
      </c>
      <c r="S26" s="644"/>
      <c r="T26" s="644"/>
      <c r="U26" s="644"/>
      <c r="V26" s="644"/>
      <c r="W26" s="644"/>
      <c r="X26" s="644"/>
      <c r="Y26" s="645"/>
      <c r="Z26" s="703">
        <v>0.4</v>
      </c>
      <c r="AA26" s="703"/>
      <c r="AB26" s="703"/>
      <c r="AC26" s="703"/>
      <c r="AD26" s="704" t="s">
        <v>123</v>
      </c>
      <c r="AE26" s="704"/>
      <c r="AF26" s="704"/>
      <c r="AG26" s="704"/>
      <c r="AH26" s="704"/>
      <c r="AI26" s="704"/>
      <c r="AJ26" s="704"/>
      <c r="AK26" s="704"/>
      <c r="AL26" s="646" t="s">
        <v>237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237</v>
      </c>
      <c r="BP26" s="703"/>
      <c r="BQ26" s="703"/>
      <c r="BR26" s="703"/>
      <c r="BS26" s="649" t="s">
        <v>237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1286464</v>
      </c>
      <c r="CS26" s="644"/>
      <c r="CT26" s="644"/>
      <c r="CU26" s="644"/>
      <c r="CV26" s="644"/>
      <c r="CW26" s="644"/>
      <c r="CX26" s="644"/>
      <c r="CY26" s="645"/>
      <c r="CZ26" s="646">
        <v>7.7</v>
      </c>
      <c r="DA26" s="675"/>
      <c r="DB26" s="675"/>
      <c r="DC26" s="676"/>
      <c r="DD26" s="649">
        <v>1110745</v>
      </c>
      <c r="DE26" s="644"/>
      <c r="DF26" s="644"/>
      <c r="DG26" s="644"/>
      <c r="DH26" s="644"/>
      <c r="DI26" s="644"/>
      <c r="DJ26" s="644"/>
      <c r="DK26" s="645"/>
      <c r="DL26" s="649" t="s">
        <v>237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1904611</v>
      </c>
      <c r="S27" s="644"/>
      <c r="T27" s="644"/>
      <c r="U27" s="644"/>
      <c r="V27" s="644"/>
      <c r="W27" s="644"/>
      <c r="X27" s="644"/>
      <c r="Y27" s="645"/>
      <c r="Z27" s="703">
        <v>11.2</v>
      </c>
      <c r="AA27" s="703"/>
      <c r="AB27" s="703"/>
      <c r="AC27" s="703"/>
      <c r="AD27" s="704" t="s">
        <v>123</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3382560</v>
      </c>
      <c r="BH27" s="644"/>
      <c r="BI27" s="644"/>
      <c r="BJ27" s="644"/>
      <c r="BK27" s="644"/>
      <c r="BL27" s="644"/>
      <c r="BM27" s="644"/>
      <c r="BN27" s="645"/>
      <c r="BO27" s="703">
        <v>100</v>
      </c>
      <c r="BP27" s="703"/>
      <c r="BQ27" s="703"/>
      <c r="BR27" s="703"/>
      <c r="BS27" s="649">
        <v>39757</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2901230</v>
      </c>
      <c r="CS27" s="642"/>
      <c r="CT27" s="642"/>
      <c r="CU27" s="642"/>
      <c r="CV27" s="642"/>
      <c r="CW27" s="642"/>
      <c r="CX27" s="642"/>
      <c r="CY27" s="643"/>
      <c r="CZ27" s="646">
        <v>17.3</v>
      </c>
      <c r="DA27" s="675"/>
      <c r="DB27" s="675"/>
      <c r="DC27" s="676"/>
      <c r="DD27" s="649">
        <v>902125</v>
      </c>
      <c r="DE27" s="642"/>
      <c r="DF27" s="642"/>
      <c r="DG27" s="642"/>
      <c r="DH27" s="642"/>
      <c r="DI27" s="642"/>
      <c r="DJ27" s="642"/>
      <c r="DK27" s="643"/>
      <c r="DL27" s="649">
        <v>900861</v>
      </c>
      <c r="DM27" s="642"/>
      <c r="DN27" s="642"/>
      <c r="DO27" s="642"/>
      <c r="DP27" s="642"/>
      <c r="DQ27" s="642"/>
      <c r="DR27" s="642"/>
      <c r="DS27" s="642"/>
      <c r="DT27" s="642"/>
      <c r="DU27" s="642"/>
      <c r="DV27" s="643"/>
      <c r="DW27" s="646">
        <v>10</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9083</v>
      </c>
      <c r="S28" s="644"/>
      <c r="T28" s="644"/>
      <c r="U28" s="644"/>
      <c r="V28" s="644"/>
      <c r="W28" s="644"/>
      <c r="X28" s="644"/>
      <c r="Y28" s="645"/>
      <c r="Z28" s="703">
        <v>0.1</v>
      </c>
      <c r="AA28" s="703"/>
      <c r="AB28" s="703"/>
      <c r="AC28" s="703"/>
      <c r="AD28" s="704">
        <v>9083</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2051306</v>
      </c>
      <c r="CS28" s="644"/>
      <c r="CT28" s="644"/>
      <c r="CU28" s="644"/>
      <c r="CV28" s="644"/>
      <c r="CW28" s="644"/>
      <c r="CX28" s="644"/>
      <c r="CY28" s="645"/>
      <c r="CZ28" s="646">
        <v>12.2</v>
      </c>
      <c r="DA28" s="675"/>
      <c r="DB28" s="675"/>
      <c r="DC28" s="676"/>
      <c r="DD28" s="649">
        <v>2037291</v>
      </c>
      <c r="DE28" s="644"/>
      <c r="DF28" s="644"/>
      <c r="DG28" s="644"/>
      <c r="DH28" s="644"/>
      <c r="DI28" s="644"/>
      <c r="DJ28" s="644"/>
      <c r="DK28" s="645"/>
      <c r="DL28" s="649">
        <v>1906912</v>
      </c>
      <c r="DM28" s="644"/>
      <c r="DN28" s="644"/>
      <c r="DO28" s="644"/>
      <c r="DP28" s="644"/>
      <c r="DQ28" s="644"/>
      <c r="DR28" s="644"/>
      <c r="DS28" s="644"/>
      <c r="DT28" s="644"/>
      <c r="DU28" s="644"/>
      <c r="DV28" s="645"/>
      <c r="DW28" s="646">
        <v>21.2</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1536462</v>
      </c>
      <c r="S29" s="644"/>
      <c r="T29" s="644"/>
      <c r="U29" s="644"/>
      <c r="V29" s="644"/>
      <c r="W29" s="644"/>
      <c r="X29" s="644"/>
      <c r="Y29" s="645"/>
      <c r="Z29" s="703">
        <v>9</v>
      </c>
      <c r="AA29" s="703"/>
      <c r="AB29" s="703"/>
      <c r="AC29" s="703"/>
      <c r="AD29" s="704" t="s">
        <v>123</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2050227</v>
      </c>
      <c r="CS29" s="642"/>
      <c r="CT29" s="642"/>
      <c r="CU29" s="642"/>
      <c r="CV29" s="642"/>
      <c r="CW29" s="642"/>
      <c r="CX29" s="642"/>
      <c r="CY29" s="643"/>
      <c r="CZ29" s="646">
        <v>12.2</v>
      </c>
      <c r="DA29" s="675"/>
      <c r="DB29" s="675"/>
      <c r="DC29" s="676"/>
      <c r="DD29" s="649">
        <v>2036212</v>
      </c>
      <c r="DE29" s="642"/>
      <c r="DF29" s="642"/>
      <c r="DG29" s="642"/>
      <c r="DH29" s="642"/>
      <c r="DI29" s="642"/>
      <c r="DJ29" s="642"/>
      <c r="DK29" s="643"/>
      <c r="DL29" s="649">
        <v>1905833</v>
      </c>
      <c r="DM29" s="642"/>
      <c r="DN29" s="642"/>
      <c r="DO29" s="642"/>
      <c r="DP29" s="642"/>
      <c r="DQ29" s="642"/>
      <c r="DR29" s="642"/>
      <c r="DS29" s="642"/>
      <c r="DT29" s="642"/>
      <c r="DU29" s="642"/>
      <c r="DV29" s="643"/>
      <c r="DW29" s="646">
        <v>21.2</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43759</v>
      </c>
      <c r="S30" s="644"/>
      <c r="T30" s="644"/>
      <c r="U30" s="644"/>
      <c r="V30" s="644"/>
      <c r="W30" s="644"/>
      <c r="X30" s="644"/>
      <c r="Y30" s="645"/>
      <c r="Z30" s="703">
        <v>0.3</v>
      </c>
      <c r="AA30" s="703"/>
      <c r="AB30" s="703"/>
      <c r="AC30" s="703"/>
      <c r="AD30" s="704">
        <v>12778</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99.1</v>
      </c>
      <c r="BH30" s="722"/>
      <c r="BI30" s="722"/>
      <c r="BJ30" s="722"/>
      <c r="BK30" s="722"/>
      <c r="BL30" s="722"/>
      <c r="BM30" s="723">
        <v>97.5</v>
      </c>
      <c r="BN30" s="722"/>
      <c r="BO30" s="722"/>
      <c r="BP30" s="722"/>
      <c r="BQ30" s="724"/>
      <c r="BR30" s="721">
        <v>99.1</v>
      </c>
      <c r="BS30" s="722"/>
      <c r="BT30" s="722"/>
      <c r="BU30" s="722"/>
      <c r="BV30" s="722"/>
      <c r="BW30" s="722"/>
      <c r="BX30" s="723">
        <v>97.4</v>
      </c>
      <c r="BY30" s="722"/>
      <c r="BZ30" s="722"/>
      <c r="CA30" s="722"/>
      <c r="CB30" s="724"/>
      <c r="CD30" s="727"/>
      <c r="CE30" s="728"/>
      <c r="CF30" s="685" t="s">
        <v>306</v>
      </c>
      <c r="CG30" s="682"/>
      <c r="CH30" s="682"/>
      <c r="CI30" s="682"/>
      <c r="CJ30" s="682"/>
      <c r="CK30" s="682"/>
      <c r="CL30" s="682"/>
      <c r="CM30" s="682"/>
      <c r="CN30" s="682"/>
      <c r="CO30" s="682"/>
      <c r="CP30" s="682"/>
      <c r="CQ30" s="683"/>
      <c r="CR30" s="641">
        <v>1935914</v>
      </c>
      <c r="CS30" s="644"/>
      <c r="CT30" s="644"/>
      <c r="CU30" s="644"/>
      <c r="CV30" s="644"/>
      <c r="CW30" s="644"/>
      <c r="CX30" s="644"/>
      <c r="CY30" s="645"/>
      <c r="CZ30" s="646">
        <v>11.6</v>
      </c>
      <c r="DA30" s="675"/>
      <c r="DB30" s="675"/>
      <c r="DC30" s="676"/>
      <c r="DD30" s="649">
        <v>1922338</v>
      </c>
      <c r="DE30" s="644"/>
      <c r="DF30" s="644"/>
      <c r="DG30" s="644"/>
      <c r="DH30" s="644"/>
      <c r="DI30" s="644"/>
      <c r="DJ30" s="644"/>
      <c r="DK30" s="645"/>
      <c r="DL30" s="649">
        <v>1791959</v>
      </c>
      <c r="DM30" s="644"/>
      <c r="DN30" s="644"/>
      <c r="DO30" s="644"/>
      <c r="DP30" s="644"/>
      <c r="DQ30" s="644"/>
      <c r="DR30" s="644"/>
      <c r="DS30" s="644"/>
      <c r="DT30" s="644"/>
      <c r="DU30" s="644"/>
      <c r="DV30" s="645"/>
      <c r="DW30" s="646">
        <v>19.899999999999999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53314</v>
      </c>
      <c r="S31" s="644"/>
      <c r="T31" s="644"/>
      <c r="U31" s="644"/>
      <c r="V31" s="644"/>
      <c r="W31" s="644"/>
      <c r="X31" s="644"/>
      <c r="Y31" s="645"/>
      <c r="Z31" s="703">
        <v>0.3</v>
      </c>
      <c r="AA31" s="703"/>
      <c r="AB31" s="703"/>
      <c r="AC31" s="703"/>
      <c r="AD31" s="704" t="s">
        <v>237</v>
      </c>
      <c r="AE31" s="704"/>
      <c r="AF31" s="704"/>
      <c r="AG31" s="704"/>
      <c r="AH31" s="704"/>
      <c r="AI31" s="704"/>
      <c r="AJ31" s="704"/>
      <c r="AK31" s="704"/>
      <c r="AL31" s="646" t="s">
        <v>123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98.3</v>
      </c>
      <c r="BN31" s="720"/>
      <c r="BO31" s="720"/>
      <c r="BP31" s="720"/>
      <c r="BQ31" s="681"/>
      <c r="BR31" s="719">
        <v>99.3</v>
      </c>
      <c r="BS31" s="642"/>
      <c r="BT31" s="642"/>
      <c r="BU31" s="642"/>
      <c r="BV31" s="642"/>
      <c r="BW31" s="642"/>
      <c r="BX31" s="647">
        <v>98.3</v>
      </c>
      <c r="BY31" s="720"/>
      <c r="BZ31" s="720"/>
      <c r="CA31" s="720"/>
      <c r="CB31" s="681"/>
      <c r="CD31" s="727"/>
      <c r="CE31" s="728"/>
      <c r="CF31" s="685" t="s">
        <v>310</v>
      </c>
      <c r="CG31" s="682"/>
      <c r="CH31" s="682"/>
      <c r="CI31" s="682"/>
      <c r="CJ31" s="682"/>
      <c r="CK31" s="682"/>
      <c r="CL31" s="682"/>
      <c r="CM31" s="682"/>
      <c r="CN31" s="682"/>
      <c r="CO31" s="682"/>
      <c r="CP31" s="682"/>
      <c r="CQ31" s="683"/>
      <c r="CR31" s="641">
        <v>114313</v>
      </c>
      <c r="CS31" s="642"/>
      <c r="CT31" s="642"/>
      <c r="CU31" s="642"/>
      <c r="CV31" s="642"/>
      <c r="CW31" s="642"/>
      <c r="CX31" s="642"/>
      <c r="CY31" s="643"/>
      <c r="CZ31" s="646">
        <v>0.7</v>
      </c>
      <c r="DA31" s="675"/>
      <c r="DB31" s="675"/>
      <c r="DC31" s="676"/>
      <c r="DD31" s="649">
        <v>113874</v>
      </c>
      <c r="DE31" s="642"/>
      <c r="DF31" s="642"/>
      <c r="DG31" s="642"/>
      <c r="DH31" s="642"/>
      <c r="DI31" s="642"/>
      <c r="DJ31" s="642"/>
      <c r="DK31" s="643"/>
      <c r="DL31" s="649">
        <v>113874</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477266</v>
      </c>
      <c r="S32" s="644"/>
      <c r="T32" s="644"/>
      <c r="U32" s="644"/>
      <c r="V32" s="644"/>
      <c r="W32" s="644"/>
      <c r="X32" s="644"/>
      <c r="Y32" s="645"/>
      <c r="Z32" s="703">
        <v>2.8</v>
      </c>
      <c r="AA32" s="703"/>
      <c r="AB32" s="703"/>
      <c r="AC32" s="703"/>
      <c r="AD32" s="704" t="s">
        <v>237</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98.9</v>
      </c>
      <c r="BH32" s="657"/>
      <c r="BI32" s="657"/>
      <c r="BJ32" s="657"/>
      <c r="BK32" s="657"/>
      <c r="BL32" s="657"/>
      <c r="BM32" s="701">
        <v>96.4</v>
      </c>
      <c r="BN32" s="657"/>
      <c r="BO32" s="657"/>
      <c r="BP32" s="657"/>
      <c r="BQ32" s="694"/>
      <c r="BR32" s="718">
        <v>98.8</v>
      </c>
      <c r="BS32" s="657"/>
      <c r="BT32" s="657"/>
      <c r="BU32" s="657"/>
      <c r="BV32" s="657"/>
      <c r="BW32" s="657"/>
      <c r="BX32" s="701">
        <v>96.1</v>
      </c>
      <c r="BY32" s="657"/>
      <c r="BZ32" s="657"/>
      <c r="CA32" s="657"/>
      <c r="CB32" s="694"/>
      <c r="CD32" s="729"/>
      <c r="CE32" s="730"/>
      <c r="CF32" s="685" t="s">
        <v>313</v>
      </c>
      <c r="CG32" s="682"/>
      <c r="CH32" s="682"/>
      <c r="CI32" s="682"/>
      <c r="CJ32" s="682"/>
      <c r="CK32" s="682"/>
      <c r="CL32" s="682"/>
      <c r="CM32" s="682"/>
      <c r="CN32" s="682"/>
      <c r="CO32" s="682"/>
      <c r="CP32" s="682"/>
      <c r="CQ32" s="683"/>
      <c r="CR32" s="641">
        <v>1079</v>
      </c>
      <c r="CS32" s="644"/>
      <c r="CT32" s="644"/>
      <c r="CU32" s="644"/>
      <c r="CV32" s="644"/>
      <c r="CW32" s="644"/>
      <c r="CX32" s="644"/>
      <c r="CY32" s="645"/>
      <c r="CZ32" s="646">
        <v>0</v>
      </c>
      <c r="DA32" s="675"/>
      <c r="DB32" s="675"/>
      <c r="DC32" s="676"/>
      <c r="DD32" s="649">
        <v>1079</v>
      </c>
      <c r="DE32" s="644"/>
      <c r="DF32" s="644"/>
      <c r="DG32" s="644"/>
      <c r="DH32" s="644"/>
      <c r="DI32" s="644"/>
      <c r="DJ32" s="644"/>
      <c r="DK32" s="645"/>
      <c r="DL32" s="649">
        <v>1079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289141</v>
      </c>
      <c r="S33" s="644"/>
      <c r="T33" s="644"/>
      <c r="U33" s="644"/>
      <c r="V33" s="644"/>
      <c r="W33" s="644"/>
      <c r="X33" s="644"/>
      <c r="Y33" s="645"/>
      <c r="Z33" s="703">
        <v>1.7</v>
      </c>
      <c r="AA33" s="703"/>
      <c r="AB33" s="703"/>
      <c r="AC33" s="703"/>
      <c r="AD33" s="704" t="s">
        <v>123</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5693737</v>
      </c>
      <c r="CS33" s="642"/>
      <c r="CT33" s="642"/>
      <c r="CU33" s="642"/>
      <c r="CV33" s="642"/>
      <c r="CW33" s="642"/>
      <c r="CX33" s="642"/>
      <c r="CY33" s="643"/>
      <c r="CZ33" s="646">
        <v>34</v>
      </c>
      <c r="DA33" s="675"/>
      <c r="DB33" s="675"/>
      <c r="DC33" s="676"/>
      <c r="DD33" s="649">
        <v>4616500</v>
      </c>
      <c r="DE33" s="642"/>
      <c r="DF33" s="642"/>
      <c r="DG33" s="642"/>
      <c r="DH33" s="642"/>
      <c r="DI33" s="642"/>
      <c r="DJ33" s="642"/>
      <c r="DK33" s="643"/>
      <c r="DL33" s="649">
        <v>3451935</v>
      </c>
      <c r="DM33" s="642"/>
      <c r="DN33" s="642"/>
      <c r="DO33" s="642"/>
      <c r="DP33" s="642"/>
      <c r="DQ33" s="642"/>
      <c r="DR33" s="642"/>
      <c r="DS33" s="642"/>
      <c r="DT33" s="642"/>
      <c r="DU33" s="642"/>
      <c r="DV33" s="643"/>
      <c r="DW33" s="646">
        <v>38.4</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155899</v>
      </c>
      <c r="S34" s="644"/>
      <c r="T34" s="644"/>
      <c r="U34" s="644"/>
      <c r="V34" s="644"/>
      <c r="W34" s="644"/>
      <c r="X34" s="644"/>
      <c r="Y34" s="645"/>
      <c r="Z34" s="703">
        <v>0.9</v>
      </c>
      <c r="AA34" s="703"/>
      <c r="AB34" s="703"/>
      <c r="AC34" s="703"/>
      <c r="AD34" s="704">
        <v>6040</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1601928</v>
      </c>
      <c r="CS34" s="644"/>
      <c r="CT34" s="644"/>
      <c r="CU34" s="644"/>
      <c r="CV34" s="644"/>
      <c r="CW34" s="644"/>
      <c r="CX34" s="644"/>
      <c r="CY34" s="645"/>
      <c r="CZ34" s="646">
        <v>9.6</v>
      </c>
      <c r="DA34" s="675"/>
      <c r="DB34" s="675"/>
      <c r="DC34" s="676"/>
      <c r="DD34" s="649">
        <v>1311483</v>
      </c>
      <c r="DE34" s="644"/>
      <c r="DF34" s="644"/>
      <c r="DG34" s="644"/>
      <c r="DH34" s="644"/>
      <c r="DI34" s="644"/>
      <c r="DJ34" s="644"/>
      <c r="DK34" s="645"/>
      <c r="DL34" s="649">
        <v>927467</v>
      </c>
      <c r="DM34" s="644"/>
      <c r="DN34" s="644"/>
      <c r="DO34" s="644"/>
      <c r="DP34" s="644"/>
      <c r="DQ34" s="644"/>
      <c r="DR34" s="644"/>
      <c r="DS34" s="644"/>
      <c r="DT34" s="644"/>
      <c r="DU34" s="644"/>
      <c r="DV34" s="645"/>
      <c r="DW34" s="646">
        <v>10.3</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2890100</v>
      </c>
      <c r="S35" s="644"/>
      <c r="T35" s="644"/>
      <c r="U35" s="644"/>
      <c r="V35" s="644"/>
      <c r="W35" s="644"/>
      <c r="X35" s="644"/>
      <c r="Y35" s="645"/>
      <c r="Z35" s="703">
        <v>17</v>
      </c>
      <c r="AA35" s="703"/>
      <c r="AB35" s="703"/>
      <c r="AC35" s="703"/>
      <c r="AD35" s="704" t="s">
        <v>237</v>
      </c>
      <c r="AE35" s="704"/>
      <c r="AF35" s="704"/>
      <c r="AG35" s="704"/>
      <c r="AH35" s="704"/>
      <c r="AI35" s="704"/>
      <c r="AJ35" s="704"/>
      <c r="AK35" s="704"/>
      <c r="AL35" s="646" t="s">
        <v>237</v>
      </c>
      <c r="AM35" s="647"/>
      <c r="AN35" s="647"/>
      <c r="AO35" s="705"/>
      <c r="AP35" s="214"/>
      <c r="AQ35" s="709" t="s">
        <v>321</v>
      </c>
      <c r="AR35" s="710"/>
      <c r="AS35" s="710"/>
      <c r="AT35" s="710"/>
      <c r="AU35" s="710"/>
      <c r="AV35" s="710"/>
      <c r="AW35" s="710"/>
      <c r="AX35" s="710"/>
      <c r="AY35" s="711"/>
      <c r="AZ35" s="706">
        <v>1636263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134580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62505</v>
      </c>
      <c r="CS35" s="642"/>
      <c r="CT35" s="642"/>
      <c r="CU35" s="642"/>
      <c r="CV35" s="642"/>
      <c r="CW35" s="642"/>
      <c r="CX35" s="642"/>
      <c r="CY35" s="643"/>
      <c r="CZ35" s="646">
        <v>0.4</v>
      </c>
      <c r="DA35" s="675"/>
      <c r="DB35" s="675"/>
      <c r="DC35" s="676"/>
      <c r="DD35" s="649">
        <v>51586</v>
      </c>
      <c r="DE35" s="642"/>
      <c r="DF35" s="642"/>
      <c r="DG35" s="642"/>
      <c r="DH35" s="642"/>
      <c r="DI35" s="642"/>
      <c r="DJ35" s="642"/>
      <c r="DK35" s="643"/>
      <c r="DL35" s="649">
        <v>51586</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237</v>
      </c>
      <c r="AA36" s="703"/>
      <c r="AB36" s="703"/>
      <c r="AC36" s="703"/>
      <c r="AD36" s="704" t="s">
        <v>237</v>
      </c>
      <c r="AE36" s="704"/>
      <c r="AF36" s="704"/>
      <c r="AG36" s="704"/>
      <c r="AH36" s="704"/>
      <c r="AI36" s="704"/>
      <c r="AJ36" s="704"/>
      <c r="AK36" s="704"/>
      <c r="AL36" s="646" t="s">
        <v>237</v>
      </c>
      <c r="AM36" s="647"/>
      <c r="AN36" s="647"/>
      <c r="AO36" s="705"/>
      <c r="AQ36" s="678" t="s">
        <v>325</v>
      </c>
      <c r="AR36" s="679"/>
      <c r="AS36" s="679"/>
      <c r="AT36" s="679"/>
      <c r="AU36" s="679"/>
      <c r="AV36" s="679"/>
      <c r="AW36" s="679"/>
      <c r="AX36" s="679"/>
      <c r="AY36" s="680"/>
      <c r="AZ36" s="641">
        <v>362580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88088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1958246</v>
      </c>
      <c r="CS36" s="644"/>
      <c r="CT36" s="644"/>
      <c r="CU36" s="644"/>
      <c r="CV36" s="644"/>
      <c r="CW36" s="644"/>
      <c r="CX36" s="644"/>
      <c r="CY36" s="645"/>
      <c r="CZ36" s="646">
        <v>11.7</v>
      </c>
      <c r="DA36" s="675"/>
      <c r="DB36" s="675"/>
      <c r="DC36" s="676"/>
      <c r="DD36" s="649">
        <v>1645466</v>
      </c>
      <c r="DE36" s="644"/>
      <c r="DF36" s="644"/>
      <c r="DG36" s="644"/>
      <c r="DH36" s="644"/>
      <c r="DI36" s="644"/>
      <c r="DJ36" s="644"/>
      <c r="DK36" s="645"/>
      <c r="DL36" s="649">
        <v>1292759</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445900</v>
      </c>
      <c r="S37" s="644"/>
      <c r="T37" s="644"/>
      <c r="U37" s="644"/>
      <c r="V37" s="644"/>
      <c r="W37" s="644"/>
      <c r="X37" s="644"/>
      <c r="Y37" s="645"/>
      <c r="Z37" s="703">
        <v>2.6</v>
      </c>
      <c r="AA37" s="703"/>
      <c r="AB37" s="703"/>
      <c r="AC37" s="703"/>
      <c r="AD37" s="704" t="s">
        <v>237</v>
      </c>
      <c r="AE37" s="704"/>
      <c r="AF37" s="704"/>
      <c r="AG37" s="704"/>
      <c r="AH37" s="704"/>
      <c r="AI37" s="704"/>
      <c r="AJ37" s="704"/>
      <c r="AK37" s="704"/>
      <c r="AL37" s="646" t="s">
        <v>237</v>
      </c>
      <c r="AM37" s="647"/>
      <c r="AN37" s="647"/>
      <c r="AO37" s="705"/>
      <c r="AQ37" s="678" t="s">
        <v>329</v>
      </c>
      <c r="AR37" s="679"/>
      <c r="AS37" s="679"/>
      <c r="AT37" s="679"/>
      <c r="AU37" s="679"/>
      <c r="AV37" s="679"/>
      <c r="AW37" s="679"/>
      <c r="AX37" s="679"/>
      <c r="AY37" s="680"/>
      <c r="AZ37" s="641">
        <v>7836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4014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1072679</v>
      </c>
      <c r="CS37" s="642"/>
      <c r="CT37" s="642"/>
      <c r="CU37" s="642"/>
      <c r="CV37" s="642"/>
      <c r="CW37" s="642"/>
      <c r="CX37" s="642"/>
      <c r="CY37" s="643"/>
      <c r="CZ37" s="646">
        <v>6.4</v>
      </c>
      <c r="DA37" s="675"/>
      <c r="DB37" s="675"/>
      <c r="DC37" s="676"/>
      <c r="DD37" s="649">
        <v>969542</v>
      </c>
      <c r="DE37" s="642"/>
      <c r="DF37" s="642"/>
      <c r="DG37" s="642"/>
      <c r="DH37" s="642"/>
      <c r="DI37" s="642"/>
      <c r="DJ37" s="642"/>
      <c r="DK37" s="643"/>
      <c r="DL37" s="649">
        <v>906802</v>
      </c>
      <c r="DM37" s="642"/>
      <c r="DN37" s="642"/>
      <c r="DO37" s="642"/>
      <c r="DP37" s="642"/>
      <c r="DQ37" s="642"/>
      <c r="DR37" s="642"/>
      <c r="DS37" s="642"/>
      <c r="DT37" s="642"/>
      <c r="DU37" s="642"/>
      <c r="DV37" s="643"/>
      <c r="DW37" s="646">
        <v>10.1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17023642</v>
      </c>
      <c r="S38" s="693"/>
      <c r="T38" s="693"/>
      <c r="U38" s="693"/>
      <c r="V38" s="693"/>
      <c r="W38" s="693"/>
      <c r="X38" s="693"/>
      <c r="Y38" s="698"/>
      <c r="Z38" s="699">
        <v>100</v>
      </c>
      <c r="AA38" s="699"/>
      <c r="AB38" s="699"/>
      <c r="AC38" s="699"/>
      <c r="AD38" s="700">
        <v>8544029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718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6724</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1628427</v>
      </c>
      <c r="CS38" s="644"/>
      <c r="CT38" s="644"/>
      <c r="CU38" s="644"/>
      <c r="CV38" s="644"/>
      <c r="CW38" s="644"/>
      <c r="CX38" s="644"/>
      <c r="CY38" s="645"/>
      <c r="CZ38" s="646">
        <v>9.6999999999999993</v>
      </c>
      <c r="DA38" s="675"/>
      <c r="DB38" s="675"/>
      <c r="DC38" s="676"/>
      <c r="DD38" s="649">
        <v>1429636</v>
      </c>
      <c r="DE38" s="644"/>
      <c r="DF38" s="644"/>
      <c r="DG38" s="644"/>
      <c r="DH38" s="644"/>
      <c r="DI38" s="644"/>
      <c r="DJ38" s="644"/>
      <c r="DK38" s="645"/>
      <c r="DL38" s="649">
        <v>1180123</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336</v>
      </c>
      <c r="AR39" s="679"/>
      <c r="AS39" s="679"/>
      <c r="AT39" s="679"/>
      <c r="AU39" s="679"/>
      <c r="AV39" s="679"/>
      <c r="AW39" s="679"/>
      <c r="AX39" s="679"/>
      <c r="AY39" s="680"/>
      <c r="AZ39" s="641" t="s">
        <v>237</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410631</v>
      </c>
      <c r="CS39" s="642"/>
      <c r="CT39" s="642"/>
      <c r="CU39" s="642"/>
      <c r="CV39" s="642"/>
      <c r="CW39" s="642"/>
      <c r="CX39" s="642"/>
      <c r="CY39" s="643"/>
      <c r="CZ39" s="646">
        <v>2.5</v>
      </c>
      <c r="DA39" s="675"/>
      <c r="DB39" s="675"/>
      <c r="DC39" s="676"/>
      <c r="DD39" s="649">
        <v>178329</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340</v>
      </c>
      <c r="AR40" s="679"/>
      <c r="AS40" s="679"/>
      <c r="AT40" s="679"/>
      <c r="AU40" s="679"/>
      <c r="AV40" s="679"/>
      <c r="AW40" s="679"/>
      <c r="AX40" s="679"/>
      <c r="AY40" s="680"/>
      <c r="AZ40" s="641">
        <v>278867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32000</v>
      </c>
      <c r="CS40" s="644"/>
      <c r="CT40" s="644"/>
      <c r="CU40" s="644"/>
      <c r="CV40" s="644"/>
      <c r="CW40" s="644"/>
      <c r="CX40" s="644"/>
      <c r="CY40" s="645"/>
      <c r="CZ40" s="646">
        <v>0.2</v>
      </c>
      <c r="DA40" s="675"/>
      <c r="DB40" s="675"/>
      <c r="DC40" s="676"/>
      <c r="DD40" s="649" t="s">
        <v>237</v>
      </c>
      <c r="DE40" s="644"/>
      <c r="DF40" s="644"/>
      <c r="DG40" s="644"/>
      <c r="DH40" s="644"/>
      <c r="DI40" s="644"/>
      <c r="DJ40" s="644"/>
      <c r="DK40" s="645"/>
      <c r="DL40" s="649" t="s">
        <v>237</v>
      </c>
      <c r="DM40" s="644"/>
      <c r="DN40" s="644"/>
      <c r="DO40" s="644"/>
      <c r="DP40" s="644"/>
      <c r="DQ40" s="644"/>
      <c r="DR40" s="644"/>
      <c r="DS40" s="644"/>
      <c r="DT40" s="644"/>
      <c r="DU40" s="644"/>
      <c r="DV40" s="645"/>
      <c r="DW40" s="646" t="s">
        <v>237</v>
      </c>
      <c r="DX40" s="675"/>
      <c r="DY40" s="675"/>
      <c r="DZ40" s="675"/>
      <c r="EA40" s="675"/>
      <c r="EB40" s="675"/>
      <c r="EC40" s="677"/>
    </row>
    <row r="41" spans="2:133" ht="11.25" customHeight="1">
      <c r="AQ41" s="690" t="s">
        <v>333</v>
      </c>
      <c r="AR41" s="691"/>
      <c r="AS41" s="691"/>
      <c r="AT41" s="691"/>
      <c r="AU41" s="691"/>
      <c r="AV41" s="691"/>
      <c r="AW41" s="691"/>
      <c r="AX41" s="691"/>
      <c r="AY41" s="692"/>
      <c r="AZ41" s="656">
        <v>986262</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380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3933484</v>
      </c>
      <c r="CS42" s="644"/>
      <c r="CT42" s="644"/>
      <c r="CU42" s="644"/>
      <c r="CV42" s="644"/>
      <c r="CW42" s="644"/>
      <c r="CX42" s="644"/>
      <c r="CY42" s="645"/>
      <c r="CZ42" s="646">
        <v>23.5</v>
      </c>
      <c r="DA42" s="647"/>
      <c r="DB42" s="647"/>
      <c r="DC42" s="648"/>
      <c r="DD42" s="649">
        <v>407850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70100</v>
      </c>
      <c r="CS43" s="642"/>
      <c r="CT43" s="642"/>
      <c r="CU43" s="642"/>
      <c r="CV43" s="642"/>
      <c r="CW43" s="642"/>
      <c r="CX43" s="642"/>
      <c r="CY43" s="643"/>
      <c r="CZ43" s="646">
        <v>0.4</v>
      </c>
      <c r="DA43" s="675"/>
      <c r="DB43" s="675"/>
      <c r="DC43" s="676"/>
      <c r="DD43" s="649">
        <v>70100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3876022</v>
      </c>
      <c r="CS44" s="644"/>
      <c r="CT44" s="644"/>
      <c r="CU44" s="644"/>
      <c r="CV44" s="644"/>
      <c r="CW44" s="644"/>
      <c r="CX44" s="644"/>
      <c r="CY44" s="645"/>
      <c r="CZ44" s="646">
        <v>23.1</v>
      </c>
      <c r="DA44" s="647"/>
      <c r="DB44" s="647"/>
      <c r="DC44" s="648"/>
      <c r="DD44" s="649">
        <v>404011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1593619</v>
      </c>
      <c r="CS45" s="642"/>
      <c r="CT45" s="642"/>
      <c r="CU45" s="642"/>
      <c r="CV45" s="642"/>
      <c r="CW45" s="642"/>
      <c r="CX45" s="642"/>
      <c r="CY45" s="643"/>
      <c r="CZ45" s="646">
        <v>9.5</v>
      </c>
      <c r="DA45" s="675"/>
      <c r="DB45" s="675"/>
      <c r="DC45" s="676"/>
      <c r="DD45" s="649">
        <v>142801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2176937</v>
      </c>
      <c r="CS46" s="644"/>
      <c r="CT46" s="644"/>
      <c r="CU46" s="644"/>
      <c r="CV46" s="644"/>
      <c r="CW46" s="644"/>
      <c r="CX46" s="644"/>
      <c r="CY46" s="645"/>
      <c r="CZ46" s="646">
        <v>13</v>
      </c>
      <c r="DA46" s="647"/>
      <c r="DB46" s="647"/>
      <c r="DC46" s="648"/>
      <c r="DD46" s="649">
        <v>254344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57462</v>
      </c>
      <c r="CS47" s="642"/>
      <c r="CT47" s="642"/>
      <c r="CU47" s="642"/>
      <c r="CV47" s="642"/>
      <c r="CW47" s="642"/>
      <c r="CX47" s="642"/>
      <c r="CY47" s="643"/>
      <c r="CZ47" s="646">
        <v>0.3</v>
      </c>
      <c r="DA47" s="675"/>
      <c r="DB47" s="675"/>
      <c r="DC47" s="676"/>
      <c r="DD47" s="649">
        <v>3839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237</v>
      </c>
      <c r="CS48" s="644"/>
      <c r="CT48" s="644"/>
      <c r="CU48" s="644"/>
      <c r="CV48" s="644"/>
      <c r="CW48" s="644"/>
      <c r="CX48" s="644"/>
      <c r="CY48" s="645"/>
      <c r="CZ48" s="646" t="s">
        <v>123</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16751083</v>
      </c>
      <c r="CS49" s="657"/>
      <c r="CT49" s="657"/>
      <c r="CU49" s="657"/>
      <c r="CV49" s="657"/>
      <c r="CW49" s="657"/>
      <c r="CX49" s="657"/>
      <c r="CY49" s="658"/>
      <c r="CZ49" s="659">
        <v>100</v>
      </c>
      <c r="DA49" s="660"/>
      <c r="DB49" s="660"/>
      <c r="DC49" s="661"/>
      <c r="DD49" s="662">
        <v>9931159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xp8jHUIFzQTsG3rdzzfOInvcmOk26GC9HuFJAev+uGIo7UhNo9RjTKltSt1ibQs4Z+oUXhLvelBxQJaYZneSw==" saltValue="xdWE1NwsgmV0aKM2QEVL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17022</v>
      </c>
      <c r="R7" s="1174"/>
      <c r="S7" s="1174"/>
      <c r="T7" s="1174"/>
      <c r="U7" s="1174"/>
      <c r="V7" s="1174">
        <v>16749</v>
      </c>
      <c r="W7" s="1174"/>
      <c r="X7" s="1174"/>
      <c r="Y7" s="1174"/>
      <c r="Z7" s="1174"/>
      <c r="AA7" s="1174">
        <f>Q7-V7</f>
        <v>273</v>
      </c>
      <c r="AB7" s="1174"/>
      <c r="AC7" s="1174"/>
      <c r="AD7" s="1174"/>
      <c r="AE7" s="1175"/>
      <c r="AF7" s="1176">
        <v>198</v>
      </c>
      <c r="AG7" s="1177"/>
      <c r="AH7" s="1177"/>
      <c r="AI7" s="1177"/>
      <c r="AJ7" s="1178"/>
      <c r="AK7" s="1160">
        <v>477</v>
      </c>
      <c r="AL7" s="1161"/>
      <c r="AM7" s="1161"/>
      <c r="AN7" s="1161"/>
      <c r="AO7" s="1161"/>
      <c r="AP7" s="1161">
        <v>15556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0</v>
      </c>
      <c r="CI7" s="1158"/>
      <c r="CJ7" s="1158"/>
      <c r="CK7" s="1158"/>
      <c r="CL7" s="1159"/>
      <c r="CM7" s="1157">
        <v>16</v>
      </c>
      <c r="CN7" s="1158"/>
      <c r="CO7" s="1158"/>
      <c r="CP7" s="1158"/>
      <c r="CQ7" s="1159"/>
      <c r="CR7" s="1157">
        <v>7</v>
      </c>
      <c r="CS7" s="1158"/>
      <c r="CT7" s="1158"/>
      <c r="CU7" s="1158"/>
      <c r="CV7" s="1159"/>
      <c r="CW7" s="1157">
        <v>0</v>
      </c>
      <c r="CX7" s="1158"/>
      <c r="CY7" s="1158"/>
      <c r="CZ7" s="1158"/>
      <c r="DA7" s="1159"/>
      <c r="DB7" s="1157">
        <v>0</v>
      </c>
      <c r="DC7" s="1158"/>
      <c r="DD7" s="1158"/>
      <c r="DE7" s="1158"/>
      <c r="DF7" s="1159"/>
      <c r="DG7" s="1157">
        <v>245</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4</v>
      </c>
      <c r="R8" s="1113"/>
      <c r="S8" s="1113"/>
      <c r="T8" s="1113"/>
      <c r="U8" s="1113"/>
      <c r="V8" s="1113">
        <v>4</v>
      </c>
      <c r="W8" s="1113"/>
      <c r="X8" s="1113"/>
      <c r="Y8" s="1113"/>
      <c r="Z8" s="1113"/>
      <c r="AA8" s="1113">
        <f>Q8-V8</f>
        <v>0</v>
      </c>
      <c r="AB8" s="1113"/>
      <c r="AC8" s="1113"/>
      <c r="AD8" s="1113"/>
      <c r="AE8" s="1114"/>
      <c r="AF8" s="1088">
        <v>0</v>
      </c>
      <c r="AG8" s="1089"/>
      <c r="AH8" s="1089"/>
      <c r="AI8" s="1089"/>
      <c r="AJ8" s="1090"/>
      <c r="AK8" s="1155">
        <v>1</v>
      </c>
      <c r="AL8" s="1156"/>
      <c r="AM8" s="1156"/>
      <c r="AN8" s="1156"/>
      <c r="AO8" s="1156"/>
      <c r="AP8" s="1156">
        <v>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17026</v>
      </c>
      <c r="R23" s="1138"/>
      <c r="S23" s="1138"/>
      <c r="T23" s="1138"/>
      <c r="U23" s="1138"/>
      <c r="V23" s="1138">
        <v>16753</v>
      </c>
      <c r="W23" s="1138"/>
      <c r="X23" s="1138"/>
      <c r="Y23" s="1138"/>
      <c r="Z23" s="1138"/>
      <c r="AA23" s="1138">
        <v>273</v>
      </c>
      <c r="AB23" s="1138"/>
      <c r="AC23" s="1138"/>
      <c r="AD23" s="1138"/>
      <c r="AE23" s="1139"/>
      <c r="AF23" s="1140">
        <v>198</v>
      </c>
      <c r="AG23" s="1138"/>
      <c r="AH23" s="1138"/>
      <c r="AI23" s="1138"/>
      <c r="AJ23" s="1141"/>
      <c r="AK23" s="1142"/>
      <c r="AL23" s="1143"/>
      <c r="AM23" s="1143"/>
      <c r="AN23" s="1143"/>
      <c r="AO23" s="1143"/>
      <c r="AP23" s="1138">
        <v>15561</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4330</v>
      </c>
      <c r="R28" s="1123"/>
      <c r="S28" s="1123"/>
      <c r="T28" s="1123"/>
      <c r="U28" s="1123"/>
      <c r="V28" s="1123">
        <v>4195</v>
      </c>
      <c r="W28" s="1123"/>
      <c r="X28" s="1123"/>
      <c r="Y28" s="1123"/>
      <c r="Z28" s="1123"/>
      <c r="AA28" s="1123">
        <f t="shared" ref="AA28:AA31" si="0">Q28-V28</f>
        <v>135</v>
      </c>
      <c r="AB28" s="1123"/>
      <c r="AC28" s="1123"/>
      <c r="AD28" s="1123"/>
      <c r="AE28" s="1124"/>
      <c r="AF28" s="1125">
        <v>135</v>
      </c>
      <c r="AG28" s="1123"/>
      <c r="AH28" s="1123"/>
      <c r="AI28" s="1123"/>
      <c r="AJ28" s="1126"/>
      <c r="AK28" s="1127">
        <v>265</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90</v>
      </c>
      <c r="R29" s="1113"/>
      <c r="S29" s="1113"/>
      <c r="T29" s="1113"/>
      <c r="U29" s="1113"/>
      <c r="V29" s="1113">
        <v>88</v>
      </c>
      <c r="W29" s="1113"/>
      <c r="X29" s="1113"/>
      <c r="Y29" s="1113"/>
      <c r="Z29" s="1113"/>
      <c r="AA29" s="1113">
        <v>1</v>
      </c>
      <c r="AB29" s="1113"/>
      <c r="AC29" s="1113"/>
      <c r="AD29" s="1113"/>
      <c r="AE29" s="1114"/>
      <c r="AF29" s="1088">
        <v>1</v>
      </c>
      <c r="AG29" s="1089"/>
      <c r="AH29" s="1089"/>
      <c r="AI29" s="1089"/>
      <c r="AJ29" s="1090"/>
      <c r="AK29" s="1049">
        <v>51</v>
      </c>
      <c r="AL29" s="1040"/>
      <c r="AM29" s="1040"/>
      <c r="AN29" s="1040"/>
      <c r="AO29" s="1040"/>
      <c r="AP29" s="1040">
        <v>23</v>
      </c>
      <c r="AQ29" s="1040"/>
      <c r="AR29" s="1040"/>
      <c r="AS29" s="1040"/>
      <c r="AT29" s="1040"/>
      <c r="AU29" s="1040">
        <v>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415</v>
      </c>
      <c r="R30" s="1113"/>
      <c r="S30" s="1113"/>
      <c r="T30" s="1113"/>
      <c r="U30" s="1113"/>
      <c r="V30" s="1113">
        <v>407</v>
      </c>
      <c r="W30" s="1113"/>
      <c r="X30" s="1113"/>
      <c r="Y30" s="1113"/>
      <c r="Z30" s="1113"/>
      <c r="AA30" s="1113">
        <f t="shared" si="0"/>
        <v>8</v>
      </c>
      <c r="AB30" s="1113"/>
      <c r="AC30" s="1113"/>
      <c r="AD30" s="1113"/>
      <c r="AE30" s="1114"/>
      <c r="AF30" s="1088">
        <v>8</v>
      </c>
      <c r="AG30" s="1089"/>
      <c r="AH30" s="1089"/>
      <c r="AI30" s="1089"/>
      <c r="AJ30" s="1090"/>
      <c r="AK30" s="1049">
        <v>115</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1427</v>
      </c>
      <c r="R31" s="1113"/>
      <c r="S31" s="1113"/>
      <c r="T31" s="1113"/>
      <c r="U31" s="1113"/>
      <c r="V31" s="1113">
        <v>1376</v>
      </c>
      <c r="W31" s="1113"/>
      <c r="X31" s="1113"/>
      <c r="Y31" s="1113"/>
      <c r="Z31" s="1113"/>
      <c r="AA31" s="1113">
        <f t="shared" si="0"/>
        <v>51</v>
      </c>
      <c r="AB31" s="1113"/>
      <c r="AC31" s="1113"/>
      <c r="AD31" s="1113"/>
      <c r="AE31" s="1114"/>
      <c r="AF31" s="1088">
        <v>41</v>
      </c>
      <c r="AG31" s="1089"/>
      <c r="AH31" s="1089"/>
      <c r="AI31" s="1089"/>
      <c r="AJ31" s="1090"/>
      <c r="AK31" s="1049">
        <v>387</v>
      </c>
      <c r="AL31" s="1040"/>
      <c r="AM31" s="1040"/>
      <c r="AN31" s="1040"/>
      <c r="AO31" s="1040"/>
      <c r="AP31" s="1040">
        <v>6286</v>
      </c>
      <c r="AQ31" s="1040"/>
      <c r="AR31" s="1040"/>
      <c r="AS31" s="1040"/>
      <c r="AT31" s="1040"/>
      <c r="AU31" s="1040">
        <v>4482</v>
      </c>
      <c r="AV31" s="1040"/>
      <c r="AW31" s="1040"/>
      <c r="AX31" s="1040"/>
      <c r="AY31" s="1040"/>
      <c r="AZ31" s="1111"/>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185</v>
      </c>
      <c r="AG63" s="1028"/>
      <c r="AH63" s="1028"/>
      <c r="AI63" s="1028"/>
      <c r="AJ63" s="1099"/>
      <c r="AK63" s="1100"/>
      <c r="AL63" s="1032"/>
      <c r="AM63" s="1032"/>
      <c r="AN63" s="1032"/>
      <c r="AO63" s="1032"/>
      <c r="AP63" s="1028">
        <v>6309</v>
      </c>
      <c r="AQ63" s="1028"/>
      <c r="AR63" s="1028"/>
      <c r="AS63" s="1028"/>
      <c r="AT63" s="1028"/>
      <c r="AU63" s="1028">
        <v>4489</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403</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550</v>
      </c>
      <c r="C68" s="1055"/>
      <c r="D68" s="1055"/>
      <c r="E68" s="1055"/>
      <c r="F68" s="1055"/>
      <c r="G68" s="1055"/>
      <c r="H68" s="1055"/>
      <c r="I68" s="1055"/>
      <c r="J68" s="1055"/>
      <c r="K68" s="1055"/>
      <c r="L68" s="1055"/>
      <c r="M68" s="1055"/>
      <c r="N68" s="1055"/>
      <c r="O68" s="1055"/>
      <c r="P68" s="1056"/>
      <c r="Q68" s="1057">
        <v>735</v>
      </c>
      <c r="R68" s="1051"/>
      <c r="S68" s="1051"/>
      <c r="T68" s="1051"/>
      <c r="U68" s="1051"/>
      <c r="V68" s="1051">
        <v>721</v>
      </c>
      <c r="W68" s="1051"/>
      <c r="X68" s="1051"/>
      <c r="Y68" s="1051"/>
      <c r="Z68" s="1051"/>
      <c r="AA68" s="1051">
        <v>14</v>
      </c>
      <c r="AB68" s="1051"/>
      <c r="AC68" s="1051"/>
      <c r="AD68" s="1051"/>
      <c r="AE68" s="1051"/>
      <c r="AF68" s="1051">
        <v>14</v>
      </c>
      <c r="AG68" s="1051"/>
      <c r="AH68" s="1051"/>
      <c r="AI68" s="1051"/>
      <c r="AJ68" s="1051"/>
      <c r="AK68" s="1051">
        <v>13</v>
      </c>
      <c r="AL68" s="1051"/>
      <c r="AM68" s="1051"/>
      <c r="AN68" s="1051"/>
      <c r="AO68" s="1051"/>
      <c r="AP68" s="1051">
        <v>234</v>
      </c>
      <c r="AQ68" s="1051"/>
      <c r="AR68" s="1051"/>
      <c r="AS68" s="1051"/>
      <c r="AT68" s="1051"/>
      <c r="AU68" s="1051">
        <v>122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551</v>
      </c>
      <c r="C69" s="1044"/>
      <c r="D69" s="1044"/>
      <c r="E69" s="1044"/>
      <c r="F69" s="1044"/>
      <c r="G69" s="1044"/>
      <c r="H69" s="1044"/>
      <c r="I69" s="1044"/>
      <c r="J69" s="1044"/>
      <c r="K69" s="1044"/>
      <c r="L69" s="1044"/>
      <c r="M69" s="1044"/>
      <c r="N69" s="1044"/>
      <c r="O69" s="1044"/>
      <c r="P69" s="1045"/>
      <c r="Q69" s="1046">
        <v>5228</v>
      </c>
      <c r="R69" s="1040"/>
      <c r="S69" s="1040"/>
      <c r="T69" s="1040"/>
      <c r="U69" s="1040"/>
      <c r="V69" s="1040">
        <v>5141</v>
      </c>
      <c r="W69" s="1040"/>
      <c r="X69" s="1040"/>
      <c r="Y69" s="1040"/>
      <c r="Z69" s="1040"/>
      <c r="AA69" s="1040">
        <v>87</v>
      </c>
      <c r="AB69" s="1040"/>
      <c r="AC69" s="1040"/>
      <c r="AD69" s="1040"/>
      <c r="AE69" s="1040"/>
      <c r="AF69" s="1040">
        <v>132</v>
      </c>
      <c r="AG69" s="1040"/>
      <c r="AH69" s="1040"/>
      <c r="AI69" s="1040"/>
      <c r="AJ69" s="1040"/>
      <c r="AK69" s="1040">
        <v>114</v>
      </c>
      <c r="AL69" s="1040"/>
      <c r="AM69" s="1040"/>
      <c r="AN69" s="1040"/>
      <c r="AO69" s="1040"/>
      <c r="AP69" s="1040">
        <v>2342</v>
      </c>
      <c r="AQ69" s="1040"/>
      <c r="AR69" s="1040"/>
      <c r="AS69" s="1040"/>
      <c r="AT69" s="1040"/>
      <c r="AU69" s="1040">
        <v>249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552</v>
      </c>
      <c r="C70" s="1044"/>
      <c r="D70" s="1044"/>
      <c r="E70" s="1044"/>
      <c r="F70" s="1044"/>
      <c r="G70" s="1044"/>
      <c r="H70" s="1044"/>
      <c r="I70" s="1044"/>
      <c r="J70" s="1044"/>
      <c r="K70" s="1044"/>
      <c r="L70" s="1044"/>
      <c r="M70" s="1044"/>
      <c r="N70" s="1044"/>
      <c r="O70" s="1044"/>
      <c r="P70" s="1045"/>
      <c r="Q70" s="1046">
        <v>32082</v>
      </c>
      <c r="R70" s="1040"/>
      <c r="S70" s="1040"/>
      <c r="T70" s="1040"/>
      <c r="U70" s="1040"/>
      <c r="V70" s="1040">
        <v>30618</v>
      </c>
      <c r="W70" s="1040"/>
      <c r="X70" s="1040"/>
      <c r="Y70" s="1040"/>
      <c r="Z70" s="1040"/>
      <c r="AA70" s="1040">
        <v>1464</v>
      </c>
      <c r="AB70" s="1040"/>
      <c r="AC70" s="1040"/>
      <c r="AD70" s="1040"/>
      <c r="AE70" s="1040"/>
      <c r="AF70" s="1040">
        <v>1410</v>
      </c>
      <c r="AG70" s="1040"/>
      <c r="AH70" s="1040"/>
      <c r="AI70" s="1040"/>
      <c r="AJ70" s="1040"/>
      <c r="AK70" s="1040">
        <v>5226</v>
      </c>
      <c r="AL70" s="1040"/>
      <c r="AM70" s="1040"/>
      <c r="AN70" s="1040"/>
      <c r="AO70" s="1040"/>
      <c r="AP70" s="1050">
        <v>0</v>
      </c>
      <c r="AQ70" s="1048"/>
      <c r="AR70" s="1048"/>
      <c r="AS70" s="1048"/>
      <c r="AT70" s="1049"/>
      <c r="AU70" s="1050">
        <v>0</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553</v>
      </c>
      <c r="C71" s="1044"/>
      <c r="D71" s="1044"/>
      <c r="E71" s="1044"/>
      <c r="F71" s="1044"/>
      <c r="G71" s="1044"/>
      <c r="H71" s="1044"/>
      <c r="I71" s="1044"/>
      <c r="J71" s="1044"/>
      <c r="K71" s="1044"/>
      <c r="L71" s="1044"/>
      <c r="M71" s="1044"/>
      <c r="N71" s="1044"/>
      <c r="O71" s="1044"/>
      <c r="P71" s="1045"/>
      <c r="Q71" s="1046">
        <v>410</v>
      </c>
      <c r="R71" s="1040"/>
      <c r="S71" s="1040"/>
      <c r="T71" s="1040"/>
      <c r="U71" s="1040"/>
      <c r="V71" s="1040">
        <v>395</v>
      </c>
      <c r="W71" s="1040"/>
      <c r="X71" s="1040"/>
      <c r="Y71" s="1040"/>
      <c r="Z71" s="1040"/>
      <c r="AA71" s="1040">
        <v>15</v>
      </c>
      <c r="AB71" s="1040"/>
      <c r="AC71" s="1040"/>
      <c r="AD71" s="1040"/>
      <c r="AE71" s="1040"/>
      <c r="AF71" s="1040">
        <v>15</v>
      </c>
      <c r="AG71" s="1040"/>
      <c r="AH71" s="1040"/>
      <c r="AI71" s="1040"/>
      <c r="AJ71" s="1040"/>
      <c r="AK71" s="1040">
        <v>45</v>
      </c>
      <c r="AL71" s="1040"/>
      <c r="AM71" s="1040"/>
      <c r="AN71" s="1040"/>
      <c r="AO71" s="1040"/>
      <c r="AP71" s="1050">
        <v>0</v>
      </c>
      <c r="AQ71" s="1048"/>
      <c r="AR71" s="1048"/>
      <c r="AS71" s="1048"/>
      <c r="AT71" s="1049"/>
      <c r="AU71" s="1050">
        <v>0</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554</v>
      </c>
      <c r="C72" s="1044"/>
      <c r="D72" s="1044"/>
      <c r="E72" s="1044"/>
      <c r="F72" s="1044"/>
      <c r="G72" s="1044"/>
      <c r="H72" s="1044"/>
      <c r="I72" s="1044"/>
      <c r="J72" s="1044"/>
      <c r="K72" s="1044"/>
      <c r="L72" s="1044"/>
      <c r="M72" s="1044"/>
      <c r="N72" s="1044"/>
      <c r="O72" s="1044"/>
      <c r="P72" s="1045"/>
      <c r="Q72" s="1046">
        <v>824</v>
      </c>
      <c r="R72" s="1040"/>
      <c r="S72" s="1040"/>
      <c r="T72" s="1040"/>
      <c r="U72" s="1040"/>
      <c r="V72" s="1040">
        <v>814</v>
      </c>
      <c r="W72" s="1040"/>
      <c r="X72" s="1040"/>
      <c r="Y72" s="1040"/>
      <c r="Z72" s="1040"/>
      <c r="AA72" s="1040">
        <v>9</v>
      </c>
      <c r="AB72" s="1040"/>
      <c r="AC72" s="1040"/>
      <c r="AD72" s="1040"/>
      <c r="AE72" s="1040"/>
      <c r="AF72" s="1040">
        <v>9</v>
      </c>
      <c r="AG72" s="1040"/>
      <c r="AH72" s="1040"/>
      <c r="AI72" s="1040"/>
      <c r="AJ72" s="1040"/>
      <c r="AK72" s="1040">
        <v>41</v>
      </c>
      <c r="AL72" s="1040"/>
      <c r="AM72" s="1040"/>
      <c r="AN72" s="1040"/>
      <c r="AO72" s="1040"/>
      <c r="AP72" s="1050">
        <v>0</v>
      </c>
      <c r="AQ72" s="1048"/>
      <c r="AR72" s="1048"/>
      <c r="AS72" s="1048"/>
      <c r="AT72" s="1049"/>
      <c r="AU72" s="1050">
        <v>0</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555</v>
      </c>
      <c r="C73" s="1044"/>
      <c r="D73" s="1044"/>
      <c r="E73" s="1044"/>
      <c r="F73" s="1044"/>
      <c r="G73" s="1044"/>
      <c r="H73" s="1044"/>
      <c r="I73" s="1044"/>
      <c r="J73" s="1044"/>
      <c r="K73" s="1044"/>
      <c r="L73" s="1044"/>
      <c r="M73" s="1044"/>
      <c r="N73" s="1044"/>
      <c r="O73" s="1044"/>
      <c r="P73" s="1045"/>
      <c r="Q73" s="1046">
        <v>130386</v>
      </c>
      <c r="R73" s="1040"/>
      <c r="S73" s="1040"/>
      <c r="T73" s="1040"/>
      <c r="U73" s="1040"/>
      <c r="V73" s="1040">
        <v>126664</v>
      </c>
      <c r="W73" s="1040"/>
      <c r="X73" s="1040"/>
      <c r="Y73" s="1040"/>
      <c r="Z73" s="1040"/>
      <c r="AA73" s="1040">
        <v>3722</v>
      </c>
      <c r="AB73" s="1040"/>
      <c r="AC73" s="1040"/>
      <c r="AD73" s="1040"/>
      <c r="AE73" s="1040"/>
      <c r="AF73" s="1040">
        <v>3722</v>
      </c>
      <c r="AG73" s="1040"/>
      <c r="AH73" s="1040"/>
      <c r="AI73" s="1040"/>
      <c r="AJ73" s="1040"/>
      <c r="AK73" s="1040">
        <v>1926</v>
      </c>
      <c r="AL73" s="1040"/>
      <c r="AM73" s="1040"/>
      <c r="AN73" s="1040"/>
      <c r="AO73" s="1040"/>
      <c r="AP73" s="1050">
        <v>0</v>
      </c>
      <c r="AQ73" s="1048"/>
      <c r="AR73" s="1048"/>
      <c r="AS73" s="1048"/>
      <c r="AT73" s="1049"/>
      <c r="AU73" s="1050">
        <v>0</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556</v>
      </c>
      <c r="C74" s="1044"/>
      <c r="D74" s="1044"/>
      <c r="E74" s="1044"/>
      <c r="F74" s="1044"/>
      <c r="G74" s="1044"/>
      <c r="H74" s="1044"/>
      <c r="I74" s="1044"/>
      <c r="J74" s="1044"/>
      <c r="K74" s="1044"/>
      <c r="L74" s="1044"/>
      <c r="M74" s="1044"/>
      <c r="N74" s="1044"/>
      <c r="O74" s="1044"/>
      <c r="P74" s="1045"/>
      <c r="Q74" s="1046">
        <v>3435</v>
      </c>
      <c r="R74" s="1040"/>
      <c r="S74" s="1040"/>
      <c r="T74" s="1040"/>
      <c r="U74" s="1040"/>
      <c r="V74" s="1040">
        <v>3016</v>
      </c>
      <c r="W74" s="1040"/>
      <c r="X74" s="1040"/>
      <c r="Y74" s="1040"/>
      <c r="Z74" s="1040"/>
      <c r="AA74" s="1040">
        <v>419</v>
      </c>
      <c r="AB74" s="1040"/>
      <c r="AC74" s="1040"/>
      <c r="AD74" s="1040"/>
      <c r="AE74" s="1040"/>
      <c r="AF74" s="1040">
        <v>377</v>
      </c>
      <c r="AG74" s="1040"/>
      <c r="AH74" s="1040"/>
      <c r="AI74" s="1040"/>
      <c r="AJ74" s="1040"/>
      <c r="AK74" s="1040">
        <v>76</v>
      </c>
      <c r="AL74" s="1040"/>
      <c r="AM74" s="1040"/>
      <c r="AN74" s="1040"/>
      <c r="AO74" s="1040"/>
      <c r="AP74" s="1050">
        <v>0</v>
      </c>
      <c r="AQ74" s="1048"/>
      <c r="AR74" s="1048"/>
      <c r="AS74" s="1048"/>
      <c r="AT74" s="1049"/>
      <c r="AU74" s="1050">
        <v>0</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557</v>
      </c>
      <c r="C75" s="1044"/>
      <c r="D75" s="1044"/>
      <c r="E75" s="1044"/>
      <c r="F75" s="1044"/>
      <c r="G75" s="1044"/>
      <c r="H75" s="1044"/>
      <c r="I75" s="1044"/>
      <c r="J75" s="1044"/>
      <c r="K75" s="1044"/>
      <c r="L75" s="1044"/>
      <c r="M75" s="1044"/>
      <c r="N75" s="1044"/>
      <c r="O75" s="1044"/>
      <c r="P75" s="1045"/>
      <c r="Q75" s="1047">
        <v>39</v>
      </c>
      <c r="R75" s="1048"/>
      <c r="S75" s="1048"/>
      <c r="T75" s="1048"/>
      <c r="U75" s="1049"/>
      <c r="V75" s="1050">
        <v>31</v>
      </c>
      <c r="W75" s="1048"/>
      <c r="X75" s="1048"/>
      <c r="Y75" s="1048"/>
      <c r="Z75" s="1049"/>
      <c r="AA75" s="1050">
        <v>8</v>
      </c>
      <c r="AB75" s="1048"/>
      <c r="AC75" s="1048"/>
      <c r="AD75" s="1048"/>
      <c r="AE75" s="1049"/>
      <c r="AF75" s="1050">
        <v>8</v>
      </c>
      <c r="AG75" s="1048"/>
      <c r="AH75" s="1048"/>
      <c r="AI75" s="1048"/>
      <c r="AJ75" s="1049"/>
      <c r="AK75" s="1050">
        <v>4</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558</v>
      </c>
      <c r="C76" s="1044"/>
      <c r="D76" s="1044"/>
      <c r="E76" s="1044"/>
      <c r="F76" s="1044"/>
      <c r="G76" s="1044"/>
      <c r="H76" s="1044"/>
      <c r="I76" s="1044"/>
      <c r="J76" s="1044"/>
      <c r="K76" s="1044"/>
      <c r="L76" s="1044"/>
      <c r="M76" s="1044"/>
      <c r="N76" s="1044"/>
      <c r="O76" s="1044"/>
      <c r="P76" s="1045"/>
      <c r="Q76" s="1047">
        <v>214</v>
      </c>
      <c r="R76" s="1048"/>
      <c r="S76" s="1048"/>
      <c r="T76" s="1048"/>
      <c r="U76" s="1049"/>
      <c r="V76" s="1050">
        <v>169</v>
      </c>
      <c r="W76" s="1048"/>
      <c r="X76" s="1048"/>
      <c r="Y76" s="1048"/>
      <c r="Z76" s="1049"/>
      <c r="AA76" s="1050">
        <v>45</v>
      </c>
      <c r="AB76" s="1048"/>
      <c r="AC76" s="1048"/>
      <c r="AD76" s="1048"/>
      <c r="AE76" s="1049"/>
      <c r="AF76" s="1050">
        <v>45</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559</v>
      </c>
      <c r="C77" s="1044"/>
      <c r="D77" s="1044"/>
      <c r="E77" s="1044"/>
      <c r="F77" s="1044"/>
      <c r="G77" s="1044"/>
      <c r="H77" s="1044"/>
      <c r="I77" s="1044"/>
      <c r="J77" s="1044"/>
      <c r="K77" s="1044"/>
      <c r="L77" s="1044"/>
      <c r="M77" s="1044"/>
      <c r="N77" s="1044"/>
      <c r="O77" s="1044"/>
      <c r="P77" s="1045"/>
      <c r="Q77" s="1047">
        <v>10</v>
      </c>
      <c r="R77" s="1048"/>
      <c r="S77" s="1048"/>
      <c r="T77" s="1048"/>
      <c r="U77" s="1049"/>
      <c r="V77" s="1050">
        <v>9</v>
      </c>
      <c r="W77" s="1048"/>
      <c r="X77" s="1048"/>
      <c r="Y77" s="1048"/>
      <c r="Z77" s="1049"/>
      <c r="AA77" s="1050">
        <v>1</v>
      </c>
      <c r="AB77" s="1048"/>
      <c r="AC77" s="1048"/>
      <c r="AD77" s="1048"/>
      <c r="AE77" s="1049"/>
      <c r="AF77" s="1050">
        <v>1</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560</v>
      </c>
      <c r="C78" s="1044"/>
      <c r="D78" s="1044"/>
      <c r="E78" s="1044"/>
      <c r="F78" s="1044"/>
      <c r="G78" s="1044"/>
      <c r="H78" s="1044"/>
      <c r="I78" s="1044"/>
      <c r="J78" s="1044"/>
      <c r="K78" s="1044"/>
      <c r="L78" s="1044"/>
      <c r="M78" s="1044"/>
      <c r="N78" s="1044"/>
      <c r="O78" s="1044"/>
      <c r="P78" s="1045"/>
      <c r="Q78" s="1046">
        <v>5009</v>
      </c>
      <c r="R78" s="1040"/>
      <c r="S78" s="1040"/>
      <c r="T78" s="1040"/>
      <c r="U78" s="1040"/>
      <c r="V78" s="1040">
        <v>4660</v>
      </c>
      <c r="W78" s="1040"/>
      <c r="X78" s="1040"/>
      <c r="Y78" s="1040"/>
      <c r="Z78" s="1040"/>
      <c r="AA78" s="1040">
        <v>349</v>
      </c>
      <c r="AB78" s="1040"/>
      <c r="AC78" s="1040"/>
      <c r="AD78" s="1040"/>
      <c r="AE78" s="1040"/>
      <c r="AF78" s="1040">
        <v>3929</v>
      </c>
      <c r="AG78" s="1040"/>
      <c r="AH78" s="1040"/>
      <c r="AI78" s="1040"/>
      <c r="AJ78" s="1040"/>
      <c r="AK78" s="1040">
        <v>62</v>
      </c>
      <c r="AL78" s="1040"/>
      <c r="AM78" s="1040"/>
      <c r="AN78" s="1040"/>
      <c r="AO78" s="1040"/>
      <c r="AP78" s="1040">
        <v>7493</v>
      </c>
      <c r="AQ78" s="1040"/>
      <c r="AR78" s="1040"/>
      <c r="AS78" s="1040"/>
      <c r="AT78" s="1040"/>
      <c r="AU78" s="1040">
        <v>14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9661</v>
      </c>
      <c r="AG88" s="1028"/>
      <c r="AH88" s="1028"/>
      <c r="AI88" s="1028"/>
      <c r="AJ88" s="1028"/>
      <c r="AK88" s="1032"/>
      <c r="AL88" s="1032"/>
      <c r="AM88" s="1032"/>
      <c r="AN88" s="1032"/>
      <c r="AO88" s="1032"/>
      <c r="AP88" s="1028">
        <v>10070</v>
      </c>
      <c r="AQ88" s="1028"/>
      <c r="AR88" s="1028"/>
      <c r="AS88" s="1028"/>
      <c r="AT88" s="1028"/>
      <c r="AU88" s="1028">
        <v>385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v>0</v>
      </c>
      <c r="CX102" s="1020"/>
      <c r="CY102" s="1020"/>
      <c r="CZ102" s="1020"/>
      <c r="DA102" s="1021"/>
      <c r="DB102" s="1019">
        <v>0</v>
      </c>
      <c r="DC102" s="1020"/>
      <c r="DD102" s="1020"/>
      <c r="DE102" s="1020"/>
      <c r="DF102" s="1021"/>
      <c r="DG102" s="1019">
        <v>245</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300</v>
      </c>
      <c r="AG109" s="963"/>
      <c r="AH109" s="963"/>
      <c r="AI109" s="963"/>
      <c r="AJ109" s="964"/>
      <c r="AK109" s="965" t="s">
        <v>299</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300</v>
      </c>
      <c r="BW109" s="963"/>
      <c r="BX109" s="963"/>
      <c r="BY109" s="963"/>
      <c r="BZ109" s="964"/>
      <c r="CA109" s="965" t="s">
        <v>299</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300</v>
      </c>
      <c r="DM109" s="963"/>
      <c r="DN109" s="963"/>
      <c r="DO109" s="963"/>
      <c r="DP109" s="964"/>
      <c r="DQ109" s="965" t="s">
        <v>299</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1983350</v>
      </c>
      <c r="AB110" s="956"/>
      <c r="AC110" s="956"/>
      <c r="AD110" s="956"/>
      <c r="AE110" s="957"/>
      <c r="AF110" s="958">
        <v>1862782</v>
      </c>
      <c r="AG110" s="956"/>
      <c r="AH110" s="956"/>
      <c r="AI110" s="956"/>
      <c r="AJ110" s="957"/>
      <c r="AK110" s="958">
        <v>1920565</v>
      </c>
      <c r="AL110" s="956"/>
      <c r="AM110" s="956"/>
      <c r="AN110" s="956"/>
      <c r="AO110" s="957"/>
      <c r="AP110" s="959">
        <v>26.4</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15214509</v>
      </c>
      <c r="BR110" s="903"/>
      <c r="BS110" s="903"/>
      <c r="BT110" s="903"/>
      <c r="BU110" s="903"/>
      <c r="BV110" s="903">
        <v>14607681</v>
      </c>
      <c r="BW110" s="903"/>
      <c r="BX110" s="903"/>
      <c r="BY110" s="903"/>
      <c r="BZ110" s="903"/>
      <c r="CA110" s="903">
        <v>15561179</v>
      </c>
      <c r="CB110" s="903"/>
      <c r="CC110" s="903"/>
      <c r="CD110" s="903"/>
      <c r="CE110" s="903"/>
      <c r="CF110" s="927">
        <v>214.1</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885062</v>
      </c>
      <c r="BR111" s="875"/>
      <c r="BS111" s="875"/>
      <c r="BT111" s="875"/>
      <c r="BU111" s="875"/>
      <c r="BV111" s="875">
        <v>710809</v>
      </c>
      <c r="BW111" s="875"/>
      <c r="BX111" s="875"/>
      <c r="BY111" s="875"/>
      <c r="BZ111" s="875"/>
      <c r="CA111" s="875">
        <v>539110</v>
      </c>
      <c r="CB111" s="875"/>
      <c r="CC111" s="875"/>
      <c r="CD111" s="875"/>
      <c r="CE111" s="875"/>
      <c r="CF111" s="936">
        <v>7.4</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400</v>
      </c>
      <c r="DR111" s="875"/>
      <c r="DS111" s="875"/>
      <c r="DT111" s="875"/>
      <c r="DU111" s="875"/>
      <c r="DV111" s="852" t="s">
        <v>123</v>
      </c>
      <c r="DW111" s="852"/>
      <c r="DX111" s="852"/>
      <c r="DY111" s="852"/>
      <c r="DZ111" s="853"/>
    </row>
    <row r="112" spans="1:131" s="226" customFormat="1" ht="26.25" customHeight="1">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400</v>
      </c>
      <c r="AL112" s="838"/>
      <c r="AM112" s="838"/>
      <c r="AN112" s="838"/>
      <c r="AO112" s="839"/>
      <c r="AP112" s="885" t="s">
        <v>123</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4478048</v>
      </c>
      <c r="BR112" s="875"/>
      <c r="BS112" s="875"/>
      <c r="BT112" s="875"/>
      <c r="BU112" s="875"/>
      <c r="BV112" s="875">
        <v>4395990</v>
      </c>
      <c r="BW112" s="875"/>
      <c r="BX112" s="875"/>
      <c r="BY112" s="875"/>
      <c r="BZ112" s="875"/>
      <c r="CA112" s="875">
        <v>4489092</v>
      </c>
      <c r="CB112" s="875"/>
      <c r="CC112" s="875"/>
      <c r="CD112" s="875"/>
      <c r="CE112" s="875"/>
      <c r="CF112" s="936">
        <v>61.8</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230851</v>
      </c>
      <c r="DH112" s="875"/>
      <c r="DI112" s="875"/>
      <c r="DJ112" s="875"/>
      <c r="DK112" s="875"/>
      <c r="DL112" s="875">
        <v>175765</v>
      </c>
      <c r="DM112" s="875"/>
      <c r="DN112" s="875"/>
      <c r="DO112" s="875"/>
      <c r="DP112" s="875"/>
      <c r="DQ112" s="875">
        <v>128929</v>
      </c>
      <c r="DR112" s="875"/>
      <c r="DS112" s="875"/>
      <c r="DT112" s="875"/>
      <c r="DU112" s="875"/>
      <c r="DV112" s="852">
        <v>1.8</v>
      </c>
      <c r="DW112" s="852"/>
      <c r="DX112" s="852"/>
      <c r="DY112" s="852"/>
      <c r="DZ112" s="853"/>
    </row>
    <row r="113" spans="1:130" s="226" customFormat="1" ht="26.25" customHeight="1">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197253</v>
      </c>
      <c r="AB113" s="984"/>
      <c r="AC113" s="984"/>
      <c r="AD113" s="984"/>
      <c r="AE113" s="985"/>
      <c r="AF113" s="986">
        <v>216036</v>
      </c>
      <c r="AG113" s="984"/>
      <c r="AH113" s="984"/>
      <c r="AI113" s="984"/>
      <c r="AJ113" s="985"/>
      <c r="AK113" s="986">
        <v>234639</v>
      </c>
      <c r="AL113" s="984"/>
      <c r="AM113" s="984"/>
      <c r="AN113" s="984"/>
      <c r="AO113" s="985"/>
      <c r="AP113" s="987">
        <v>3.2</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572240</v>
      </c>
      <c r="BR113" s="875"/>
      <c r="BS113" s="875"/>
      <c r="BT113" s="875"/>
      <c r="BU113" s="875"/>
      <c r="BV113" s="875">
        <v>459103</v>
      </c>
      <c r="BW113" s="875"/>
      <c r="BX113" s="875"/>
      <c r="BY113" s="875"/>
      <c r="BZ113" s="875"/>
      <c r="CA113" s="875">
        <v>384854</v>
      </c>
      <c r="CB113" s="875"/>
      <c r="CC113" s="875"/>
      <c r="CD113" s="875"/>
      <c r="CE113" s="875"/>
      <c r="CF113" s="936">
        <v>5.3</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400</v>
      </c>
      <c r="DR113" s="838"/>
      <c r="DS113" s="838"/>
      <c r="DT113" s="838"/>
      <c r="DU113" s="839"/>
      <c r="DV113" s="885" t="s">
        <v>123</v>
      </c>
      <c r="DW113" s="886"/>
      <c r="DX113" s="886"/>
      <c r="DY113" s="886"/>
      <c r="DZ113" s="887"/>
    </row>
    <row r="114" spans="1:130" s="226" customFormat="1" ht="26.25" customHeight="1">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173232</v>
      </c>
      <c r="AB114" s="838"/>
      <c r="AC114" s="838"/>
      <c r="AD114" s="838"/>
      <c r="AE114" s="839"/>
      <c r="AF114" s="840">
        <v>123212</v>
      </c>
      <c r="AG114" s="838"/>
      <c r="AH114" s="838"/>
      <c r="AI114" s="838"/>
      <c r="AJ114" s="839"/>
      <c r="AK114" s="840">
        <v>98448</v>
      </c>
      <c r="AL114" s="838"/>
      <c r="AM114" s="838"/>
      <c r="AN114" s="838"/>
      <c r="AO114" s="839"/>
      <c r="AP114" s="885">
        <v>1.4</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2174044</v>
      </c>
      <c r="BR114" s="875"/>
      <c r="BS114" s="875"/>
      <c r="BT114" s="875"/>
      <c r="BU114" s="875"/>
      <c r="BV114" s="875">
        <v>2374365</v>
      </c>
      <c r="BW114" s="875"/>
      <c r="BX114" s="875"/>
      <c r="BY114" s="875"/>
      <c r="BZ114" s="875"/>
      <c r="CA114" s="875">
        <v>2279373</v>
      </c>
      <c r="CB114" s="875"/>
      <c r="CC114" s="875"/>
      <c r="CD114" s="875"/>
      <c r="CE114" s="875"/>
      <c r="CF114" s="936">
        <v>31.4</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400</v>
      </c>
      <c r="DW114" s="886"/>
      <c r="DX114" s="886"/>
      <c r="DY114" s="886"/>
      <c r="DZ114" s="887"/>
    </row>
    <row r="115" spans="1:130" s="226" customFormat="1" ht="26.25" customHeight="1">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236029</v>
      </c>
      <c r="AB115" s="984"/>
      <c r="AC115" s="984"/>
      <c r="AD115" s="984"/>
      <c r="AE115" s="985"/>
      <c r="AF115" s="986">
        <v>189169</v>
      </c>
      <c r="AG115" s="984"/>
      <c r="AH115" s="984"/>
      <c r="AI115" s="984"/>
      <c r="AJ115" s="985"/>
      <c r="AK115" s="986">
        <v>169572</v>
      </c>
      <c r="AL115" s="984"/>
      <c r="AM115" s="984"/>
      <c r="AN115" s="984"/>
      <c r="AO115" s="985"/>
      <c r="AP115" s="987">
        <v>2.2999999999999998</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400</v>
      </c>
      <c r="AB116" s="838"/>
      <c r="AC116" s="838"/>
      <c r="AD116" s="838"/>
      <c r="AE116" s="839"/>
      <c r="AF116" s="840" t="s">
        <v>123</v>
      </c>
      <c r="AG116" s="838"/>
      <c r="AH116" s="838"/>
      <c r="AI116" s="838"/>
      <c r="AJ116" s="839"/>
      <c r="AK116" s="840">
        <v>121</v>
      </c>
      <c r="AL116" s="838"/>
      <c r="AM116" s="838"/>
      <c r="AN116" s="838"/>
      <c r="AO116" s="839"/>
      <c r="AP116" s="885">
        <v>0</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2589864</v>
      </c>
      <c r="AB117" s="970"/>
      <c r="AC117" s="970"/>
      <c r="AD117" s="970"/>
      <c r="AE117" s="971"/>
      <c r="AF117" s="972">
        <v>2391199</v>
      </c>
      <c r="AG117" s="970"/>
      <c r="AH117" s="970"/>
      <c r="AI117" s="970"/>
      <c r="AJ117" s="971"/>
      <c r="AK117" s="972">
        <v>2423345</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300</v>
      </c>
      <c r="AG118" s="963"/>
      <c r="AH118" s="963"/>
      <c r="AI118" s="963"/>
      <c r="AJ118" s="964"/>
      <c r="AK118" s="965" t="s">
        <v>299</v>
      </c>
      <c r="AL118" s="963"/>
      <c r="AM118" s="963"/>
      <c r="AN118" s="963"/>
      <c r="AO118" s="964"/>
      <c r="AP118" s="966" t="s">
        <v>415</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444</v>
      </c>
      <c r="CB118" s="906"/>
      <c r="CC118" s="906"/>
      <c r="CD118" s="906"/>
      <c r="CE118" s="906"/>
      <c r="CF118" s="936" t="s">
        <v>123</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446</v>
      </c>
      <c r="BP119" s="939"/>
      <c r="BQ119" s="943">
        <v>23323903</v>
      </c>
      <c r="BR119" s="906"/>
      <c r="BS119" s="906"/>
      <c r="BT119" s="906"/>
      <c r="BU119" s="906"/>
      <c r="BV119" s="906">
        <v>22547948</v>
      </c>
      <c r="BW119" s="906"/>
      <c r="BX119" s="906"/>
      <c r="BY119" s="906"/>
      <c r="BZ119" s="906"/>
      <c r="CA119" s="906">
        <v>23253608</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654211</v>
      </c>
      <c r="DH119" s="821"/>
      <c r="DI119" s="821"/>
      <c r="DJ119" s="821"/>
      <c r="DK119" s="822"/>
      <c r="DL119" s="823">
        <v>535044</v>
      </c>
      <c r="DM119" s="821"/>
      <c r="DN119" s="821"/>
      <c r="DO119" s="821"/>
      <c r="DP119" s="822"/>
      <c r="DQ119" s="823">
        <v>410181</v>
      </c>
      <c r="DR119" s="821"/>
      <c r="DS119" s="821"/>
      <c r="DT119" s="821"/>
      <c r="DU119" s="822"/>
      <c r="DV119" s="909">
        <v>5.6</v>
      </c>
      <c r="DW119" s="910"/>
      <c r="DX119" s="910"/>
      <c r="DY119" s="910"/>
      <c r="DZ119" s="911"/>
    </row>
    <row r="120" spans="1:130" s="226" customFormat="1" ht="26.25" customHeight="1">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444</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5886307</v>
      </c>
      <c r="BR120" s="903"/>
      <c r="BS120" s="903"/>
      <c r="BT120" s="903"/>
      <c r="BU120" s="903"/>
      <c r="BV120" s="903">
        <v>6370690</v>
      </c>
      <c r="BW120" s="903"/>
      <c r="BX120" s="903"/>
      <c r="BY120" s="903"/>
      <c r="BZ120" s="903"/>
      <c r="CA120" s="903">
        <v>6330577</v>
      </c>
      <c r="CB120" s="903"/>
      <c r="CC120" s="903"/>
      <c r="CD120" s="903"/>
      <c r="CE120" s="903"/>
      <c r="CF120" s="927">
        <v>87.1</v>
      </c>
      <c r="CG120" s="928"/>
      <c r="CH120" s="928"/>
      <c r="CI120" s="928"/>
      <c r="CJ120" s="928"/>
      <c r="CK120" s="929" t="s">
        <v>450</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4471514</v>
      </c>
      <c r="DH120" s="903"/>
      <c r="DI120" s="903"/>
      <c r="DJ120" s="903"/>
      <c r="DK120" s="903"/>
      <c r="DL120" s="903">
        <v>4390345</v>
      </c>
      <c r="DM120" s="903"/>
      <c r="DN120" s="903"/>
      <c r="DO120" s="903"/>
      <c r="DP120" s="903"/>
      <c r="DQ120" s="903">
        <v>4482022</v>
      </c>
      <c r="DR120" s="903"/>
      <c r="DS120" s="903"/>
      <c r="DT120" s="903"/>
      <c r="DU120" s="903"/>
      <c r="DV120" s="904">
        <v>61.7</v>
      </c>
      <c r="DW120" s="904"/>
      <c r="DX120" s="904"/>
      <c r="DY120" s="904"/>
      <c r="DZ120" s="905"/>
    </row>
    <row r="121" spans="1:130" s="226" customFormat="1" ht="26.25" customHeight="1">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65846</v>
      </c>
      <c r="AB121" s="838"/>
      <c r="AC121" s="838"/>
      <c r="AD121" s="838"/>
      <c r="AE121" s="839"/>
      <c r="AF121" s="840">
        <v>59764</v>
      </c>
      <c r="AG121" s="838"/>
      <c r="AH121" s="838"/>
      <c r="AI121" s="838"/>
      <c r="AJ121" s="839"/>
      <c r="AK121" s="840">
        <v>49804</v>
      </c>
      <c r="AL121" s="838"/>
      <c r="AM121" s="838"/>
      <c r="AN121" s="838"/>
      <c r="AO121" s="839"/>
      <c r="AP121" s="885">
        <v>0.7</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99674</v>
      </c>
      <c r="BR121" s="875"/>
      <c r="BS121" s="875"/>
      <c r="BT121" s="875"/>
      <c r="BU121" s="875"/>
      <c r="BV121" s="875">
        <v>84618</v>
      </c>
      <c r="BW121" s="875"/>
      <c r="BX121" s="875"/>
      <c r="BY121" s="875"/>
      <c r="BZ121" s="875"/>
      <c r="CA121" s="875">
        <v>70090</v>
      </c>
      <c r="CB121" s="875"/>
      <c r="CC121" s="875"/>
      <c r="CD121" s="875"/>
      <c r="CE121" s="875"/>
      <c r="CF121" s="936">
        <v>1</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5385</v>
      </c>
      <c r="DH121" s="875"/>
      <c r="DI121" s="875"/>
      <c r="DJ121" s="875"/>
      <c r="DK121" s="875"/>
      <c r="DL121" s="875">
        <v>5645</v>
      </c>
      <c r="DM121" s="875"/>
      <c r="DN121" s="875"/>
      <c r="DO121" s="875"/>
      <c r="DP121" s="875"/>
      <c r="DQ121" s="875">
        <v>7070</v>
      </c>
      <c r="DR121" s="875"/>
      <c r="DS121" s="875"/>
      <c r="DT121" s="875"/>
      <c r="DU121" s="875"/>
      <c r="DV121" s="852">
        <v>0.1</v>
      </c>
      <c r="DW121" s="852"/>
      <c r="DX121" s="852"/>
      <c r="DY121" s="852"/>
      <c r="DZ121" s="853"/>
    </row>
    <row r="122" spans="1:130" s="226" customFormat="1" ht="26.25" customHeight="1">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14977963</v>
      </c>
      <c r="BR122" s="906"/>
      <c r="BS122" s="906"/>
      <c r="BT122" s="906"/>
      <c r="BU122" s="906"/>
      <c r="BV122" s="906">
        <v>14541418</v>
      </c>
      <c r="BW122" s="906"/>
      <c r="BX122" s="906"/>
      <c r="BY122" s="906"/>
      <c r="BZ122" s="906"/>
      <c r="CA122" s="906">
        <v>14281639</v>
      </c>
      <c r="CB122" s="906"/>
      <c r="CC122" s="906"/>
      <c r="CD122" s="906"/>
      <c r="CE122" s="906"/>
      <c r="CF122" s="907">
        <v>196.5</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454</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455</v>
      </c>
      <c r="BP123" s="939"/>
      <c r="BQ123" s="893">
        <v>20963944</v>
      </c>
      <c r="BR123" s="894"/>
      <c r="BS123" s="894"/>
      <c r="BT123" s="894"/>
      <c r="BU123" s="894"/>
      <c r="BV123" s="894">
        <v>20996726</v>
      </c>
      <c r="BW123" s="894"/>
      <c r="BX123" s="894"/>
      <c r="BY123" s="894"/>
      <c r="BZ123" s="894"/>
      <c r="CA123" s="894">
        <v>20682306</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454</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31.4</v>
      </c>
      <c r="BR124" s="892"/>
      <c r="BS124" s="892"/>
      <c r="BT124" s="892"/>
      <c r="BU124" s="892"/>
      <c r="BV124" s="892">
        <v>21</v>
      </c>
      <c r="BW124" s="892"/>
      <c r="BX124" s="892"/>
      <c r="BY124" s="892"/>
      <c r="BZ124" s="892"/>
      <c r="CA124" s="892">
        <v>35.299999999999997</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v>1149</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444</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155851</v>
      </c>
      <c r="AB126" s="838"/>
      <c r="AC126" s="838"/>
      <c r="AD126" s="838"/>
      <c r="AE126" s="839"/>
      <c r="AF126" s="840">
        <v>119167</v>
      </c>
      <c r="AG126" s="838"/>
      <c r="AH126" s="838"/>
      <c r="AI126" s="838"/>
      <c r="AJ126" s="839"/>
      <c r="AK126" s="840">
        <v>112686</v>
      </c>
      <c r="AL126" s="838"/>
      <c r="AM126" s="838"/>
      <c r="AN126" s="838"/>
      <c r="AO126" s="839"/>
      <c r="AP126" s="885">
        <v>1.6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14332</v>
      </c>
      <c r="AB127" s="838"/>
      <c r="AC127" s="838"/>
      <c r="AD127" s="838"/>
      <c r="AE127" s="839"/>
      <c r="AF127" s="840">
        <v>10238</v>
      </c>
      <c r="AG127" s="838"/>
      <c r="AH127" s="838"/>
      <c r="AI127" s="838"/>
      <c r="AJ127" s="839"/>
      <c r="AK127" s="840">
        <v>7082</v>
      </c>
      <c r="AL127" s="838"/>
      <c r="AM127" s="838"/>
      <c r="AN127" s="838"/>
      <c r="AO127" s="839"/>
      <c r="AP127" s="885">
        <v>0.1</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444</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20138</v>
      </c>
      <c r="AB128" s="859"/>
      <c r="AC128" s="859"/>
      <c r="AD128" s="859"/>
      <c r="AE128" s="860"/>
      <c r="AF128" s="861">
        <v>18124</v>
      </c>
      <c r="AG128" s="859"/>
      <c r="AH128" s="859"/>
      <c r="AI128" s="859"/>
      <c r="AJ128" s="860"/>
      <c r="AK128" s="861">
        <v>14014</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123</v>
      </c>
      <c r="BG128" s="845"/>
      <c r="BH128" s="845"/>
      <c r="BI128" s="845"/>
      <c r="BJ128" s="845"/>
      <c r="BK128" s="845"/>
      <c r="BL128" s="868"/>
      <c r="BM128" s="844">
        <v>13.54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444</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9101610</v>
      </c>
      <c r="AB129" s="838"/>
      <c r="AC129" s="838"/>
      <c r="AD129" s="838"/>
      <c r="AE129" s="839"/>
      <c r="AF129" s="840">
        <v>8929037</v>
      </c>
      <c r="AG129" s="838"/>
      <c r="AH129" s="838"/>
      <c r="AI129" s="838"/>
      <c r="AJ129" s="839"/>
      <c r="AK129" s="840">
        <v>8916876</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123</v>
      </c>
      <c r="BG129" s="828"/>
      <c r="BH129" s="828"/>
      <c r="BI129" s="828"/>
      <c r="BJ129" s="828"/>
      <c r="BK129" s="828"/>
      <c r="BL129" s="829"/>
      <c r="BM129" s="827">
        <v>18.54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1606598</v>
      </c>
      <c r="AB130" s="838"/>
      <c r="AC130" s="838"/>
      <c r="AD130" s="838"/>
      <c r="AE130" s="839"/>
      <c r="AF130" s="840">
        <v>1575241</v>
      </c>
      <c r="AG130" s="838"/>
      <c r="AH130" s="838"/>
      <c r="AI130" s="838"/>
      <c r="AJ130" s="839"/>
      <c r="AK130" s="840">
        <v>1648138</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11.3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7495012</v>
      </c>
      <c r="AB131" s="821"/>
      <c r="AC131" s="821"/>
      <c r="AD131" s="821"/>
      <c r="AE131" s="822"/>
      <c r="AF131" s="823">
        <v>7353796</v>
      </c>
      <c r="AG131" s="821"/>
      <c r="AH131" s="821"/>
      <c r="AI131" s="821"/>
      <c r="AJ131" s="822"/>
      <c r="AK131" s="823">
        <v>7268738</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v>35.299999999999997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12.850252940000001</v>
      </c>
      <c r="AB132" s="801"/>
      <c r="AC132" s="801"/>
      <c r="AD132" s="801"/>
      <c r="AE132" s="802"/>
      <c r="AF132" s="803">
        <v>10.84928111</v>
      </c>
      <c r="AG132" s="801"/>
      <c r="AH132" s="801"/>
      <c r="AI132" s="801"/>
      <c r="AJ132" s="802"/>
      <c r="AK132" s="803">
        <v>10.472147980000001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13.5</v>
      </c>
      <c r="AB133" s="780"/>
      <c r="AC133" s="780"/>
      <c r="AD133" s="780"/>
      <c r="AE133" s="781"/>
      <c r="AF133" s="779">
        <v>12.5</v>
      </c>
      <c r="AG133" s="780"/>
      <c r="AH133" s="780"/>
      <c r="AI133" s="780"/>
      <c r="AJ133" s="781"/>
      <c r="AK133" s="779">
        <v>11.3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EIo7Iv9XJ+G9bl7BpkMKV8evuL7+L19TO0EwrQjBxusXGN7VyPe1U+oMkpe594mh1Jla75C9qjHG6O5iqCUVA==" saltValue="maEa4NoVoMkOFc5RKEmd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7"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LbhgHUtsUrk96hUybN6v9HxktVrp/pd3cD2fikvlEX7wLTLlfj2K0viHOJyCfH0/Z3HxdnwXERqChT6xL2f5w==" saltValue="CVm912qPqMGzqT79HT2n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YHuLLtl3m6nuLtrPrjdzsjN7Sm/tFHMglQcT2cQidPCxxXSyp3RL+P0QrKNTy666okvXcCPL2338dOknnkh9w==" saltValue="SuW3NZg7H4Ma+0d0uwx5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2171326</v>
      </c>
      <c r="AP9" s="292">
        <v>68107</v>
      </c>
      <c r="AQ9" s="293">
        <v>89546</v>
      </c>
      <c r="AR9" s="294">
        <v>-23.9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189603</v>
      </c>
      <c r="AP10" s="295">
        <v>5947</v>
      </c>
      <c r="AQ10" s="296">
        <v>7518</v>
      </c>
      <c r="AR10" s="297">
        <v>-20.9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448330</v>
      </c>
      <c r="AP11" s="295">
        <v>14063</v>
      </c>
      <c r="AQ11" s="296">
        <v>9181</v>
      </c>
      <c r="AR11" s="297">
        <v>53.2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1021</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v>11</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78589</v>
      </c>
      <c r="AP14" s="295">
        <v>2465</v>
      </c>
      <c r="AQ14" s="296">
        <v>4082</v>
      </c>
      <c r="AR14" s="297">
        <v>-39.6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70100</v>
      </c>
      <c r="AP15" s="295">
        <v>2199</v>
      </c>
      <c r="AQ15" s="296">
        <v>2228</v>
      </c>
      <c r="AR15" s="297">
        <v>-1.3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-213289</v>
      </c>
      <c r="AP16" s="295">
        <v>-6690</v>
      </c>
      <c r="AQ16" s="296">
        <v>-8980</v>
      </c>
      <c r="AR16" s="297">
        <v>-25.5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2744659</v>
      </c>
      <c r="AP17" s="295">
        <v>86091</v>
      </c>
      <c r="AQ17" s="296">
        <v>104606</v>
      </c>
      <c r="AR17" s="297">
        <v>-17.7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7.75</v>
      </c>
      <c r="AP21" s="308">
        <v>10.09</v>
      </c>
      <c r="AQ21" s="309">
        <v>-2.34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96.8</v>
      </c>
      <c r="AP22" s="313">
        <v>97.8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1920565</v>
      </c>
      <c r="AP32" s="322">
        <v>60242</v>
      </c>
      <c r="AQ32" s="323">
        <v>67805</v>
      </c>
      <c r="AR32" s="324">
        <v>-11.2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v>11</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234639</v>
      </c>
      <c r="AP35" s="322">
        <v>7360</v>
      </c>
      <c r="AQ35" s="323">
        <v>18110</v>
      </c>
      <c r="AR35" s="324">
        <v>-59.4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98448</v>
      </c>
      <c r="AP36" s="322">
        <v>3088</v>
      </c>
      <c r="AQ36" s="323">
        <v>2781</v>
      </c>
      <c r="AR36" s="324">
        <v>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v>169572</v>
      </c>
      <c r="AP37" s="322">
        <v>5319</v>
      </c>
      <c r="AQ37" s="323">
        <v>1073</v>
      </c>
      <c r="AR37" s="324">
        <v>395.7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v>121</v>
      </c>
      <c r="AP38" s="325">
        <v>4</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-14014</v>
      </c>
      <c r="AP39" s="322">
        <v>-440</v>
      </c>
      <c r="AQ39" s="323">
        <v>-3858</v>
      </c>
      <c r="AR39" s="324">
        <v>-88.6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-1648138</v>
      </c>
      <c r="AP40" s="322">
        <v>-51697</v>
      </c>
      <c r="AQ40" s="323">
        <v>-59194</v>
      </c>
      <c r="AR40" s="324">
        <v>-12.7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761193</v>
      </c>
      <c r="AP41" s="322">
        <v>23876</v>
      </c>
      <c r="AQ41" s="323">
        <v>26732</v>
      </c>
      <c r="AR41" s="324">
        <v>-10.7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2977698</v>
      </c>
      <c r="AN51" s="344">
        <v>90220</v>
      </c>
      <c r="AO51" s="345">
        <v>26.4</v>
      </c>
      <c r="AP51" s="346">
        <v>90961</v>
      </c>
      <c r="AQ51" s="347">
        <v>20.100000000000001</v>
      </c>
      <c r="AR51" s="348">
        <v>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1260680</v>
      </c>
      <c r="AN52" s="352">
        <v>38197</v>
      </c>
      <c r="AO52" s="353">
        <v>35.700000000000003</v>
      </c>
      <c r="AP52" s="354">
        <v>37720</v>
      </c>
      <c r="AQ52" s="355">
        <v>7.1</v>
      </c>
      <c r="AR52" s="356">
        <v>28.6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3552935</v>
      </c>
      <c r="AN53" s="344">
        <v>109089</v>
      </c>
      <c r="AO53" s="345">
        <v>20.9</v>
      </c>
      <c r="AP53" s="346">
        <v>106614</v>
      </c>
      <c r="AQ53" s="347">
        <v>17.2</v>
      </c>
      <c r="AR53" s="348">
        <v>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1967572</v>
      </c>
      <c r="AN54" s="352">
        <v>60412</v>
      </c>
      <c r="AO54" s="353">
        <v>58.2</v>
      </c>
      <c r="AP54" s="354">
        <v>45545</v>
      </c>
      <c r="AQ54" s="355">
        <v>20.7</v>
      </c>
      <c r="AR54" s="356">
        <v>37.5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1778152</v>
      </c>
      <c r="AN55" s="344">
        <v>55131</v>
      </c>
      <c r="AO55" s="345">
        <v>-49.5</v>
      </c>
      <c r="AP55" s="346">
        <v>85459</v>
      </c>
      <c r="AQ55" s="347">
        <v>-19.8</v>
      </c>
      <c r="AR55" s="348">
        <v>-29.7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719487</v>
      </c>
      <c r="AN56" s="352">
        <v>22308</v>
      </c>
      <c r="AO56" s="353">
        <v>-63.1</v>
      </c>
      <c r="AP56" s="354">
        <v>44378</v>
      </c>
      <c r="AQ56" s="355">
        <v>-2.6</v>
      </c>
      <c r="AR56" s="356">
        <v>-60.5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1669814</v>
      </c>
      <c r="AN57" s="344">
        <v>52112</v>
      </c>
      <c r="AO57" s="345">
        <v>-5.5</v>
      </c>
      <c r="AP57" s="346">
        <v>83280</v>
      </c>
      <c r="AQ57" s="347">
        <v>-2.5</v>
      </c>
      <c r="AR57" s="348">
        <v>-3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683412</v>
      </c>
      <c r="AN58" s="352">
        <v>21328</v>
      </c>
      <c r="AO58" s="353">
        <v>-4.4000000000000004</v>
      </c>
      <c r="AP58" s="354">
        <v>43123</v>
      </c>
      <c r="AQ58" s="355">
        <v>-2.8</v>
      </c>
      <c r="AR58" s="356">
        <v>-1.6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3876022</v>
      </c>
      <c r="AN59" s="344">
        <v>121578</v>
      </c>
      <c r="AO59" s="345">
        <v>133.30000000000001</v>
      </c>
      <c r="AP59" s="346">
        <v>88968</v>
      </c>
      <c r="AQ59" s="347">
        <v>6.8</v>
      </c>
      <c r="AR59" s="348">
        <v>126.5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2176937</v>
      </c>
      <c r="AN60" s="352">
        <v>68283</v>
      </c>
      <c r="AO60" s="353">
        <v>220.2</v>
      </c>
      <c r="AP60" s="354">
        <v>45482</v>
      </c>
      <c r="AQ60" s="355">
        <v>5.5</v>
      </c>
      <c r="AR60" s="356">
        <v>214.7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2770924</v>
      </c>
      <c r="AN61" s="359">
        <v>85626</v>
      </c>
      <c r="AO61" s="360">
        <v>25.1</v>
      </c>
      <c r="AP61" s="361">
        <v>91056</v>
      </c>
      <c r="AQ61" s="362">
        <v>4.4000000000000004</v>
      </c>
      <c r="AR61" s="348">
        <v>20.7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1361618</v>
      </c>
      <c r="AN62" s="352">
        <v>42106</v>
      </c>
      <c r="AO62" s="353">
        <v>49.3</v>
      </c>
      <c r="AP62" s="354">
        <v>43250</v>
      </c>
      <c r="AQ62" s="355">
        <v>5.6</v>
      </c>
      <c r="AR62" s="356">
        <v>43.7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njQRRLx4XK+qdni2vPaVw9QiBV19i3iripT4HGjw6nw0ClqiYCOA3+ZJcpMbpbjqNlwNFqGEwrd0KoOrENBCQ==" saltValue="SA8+ZcuFOoP7948zuuzr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mOd9+YJjpuMi9nb9CALk3bMtlQsBB0PMXmWim5F6Z8wbT6pvulJfxcIEL6J0vfLVlSn41pKfbeKHFmRz2v/sQ==" saltValue="2+XYL4snfllys5AgrKZO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3n9N6smjaOVzH3EddWVhkjDz2MSSoso6vSo66O1NZlH7Thp34/tXdCE47dexa8RJsgKbZzY8RjhQE3qFcw7jg==" saltValue="ckhOI8O7LmLH2XFYoD71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26.22</v>
      </c>
      <c r="G47" s="12">
        <v>26.7</v>
      </c>
      <c r="H47" s="12">
        <v>27.84</v>
      </c>
      <c r="I47" s="12">
        <v>30.65</v>
      </c>
      <c r="J47" s="13">
        <v>30.59</v>
      </c>
    </row>
    <row r="48" spans="2:10" ht="57.75" customHeight="1">
      <c r="B48" s="14"/>
      <c r="C48" s="1214" t="s">
        <v>4</v>
      </c>
      <c r="D48" s="1214"/>
      <c r="E48" s="1215"/>
      <c r="F48" s="15">
        <v>4.53</v>
      </c>
      <c r="G48" s="16">
        <v>3.03</v>
      </c>
      <c r="H48" s="16">
        <v>4.37</v>
      </c>
      <c r="I48" s="16">
        <v>2.5499999999999998</v>
      </c>
      <c r="J48" s="17">
        <v>2.2200000000000002</v>
      </c>
    </row>
    <row r="49" spans="2:10" ht="57.75" customHeight="1" thickBot="1">
      <c r="B49" s="18"/>
      <c r="C49" s="1216" t="s">
        <v>5</v>
      </c>
      <c r="D49" s="1216"/>
      <c r="E49" s="1217"/>
      <c r="F49" s="19">
        <v>5.23</v>
      </c>
      <c r="G49" s="20" t="s">
        <v>541</v>
      </c>
      <c r="H49" s="20">
        <v>5.68</v>
      </c>
      <c r="I49" s="20">
        <v>1.69</v>
      </c>
      <c r="J49" s="21">
        <v>1.02</v>
      </c>
    </row>
    <row r="50" spans="2:10" ht="13.5" customHeight="1"/>
    <row r="51" spans="2:10" ht="13.5" hidden="1" customHeight="1"/>
    <row r="52" spans="2:10" ht="13.5" hidden="1" customHeight="1"/>
    <row r="53" spans="2:10" ht="13.5" hidden="1" customHeight="1"/>
  </sheetData>
  <sheetProtection algorithmName="SHA-512" hashValue="fcqLhBa9smS4ngzJRdGAcPPONE/HX3xAvSmll5pqsN6Tq0NixW3T98SSeAIQvFN/A18RwQjzzGFAM222H0rLQg==" saltValue="bQg+boI91SJ6aqIS+Y3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2019-10-23T06:38:59Z</cp:lastPrinted>
  <dcterms:created xsi:type="dcterms:W3CDTF">2019-02-14T04:58:19Z</dcterms:created>
  <dcterms:modified xsi:type="dcterms:W3CDTF">2019-10-31T01:47:38Z</dcterms:modified>
  <cp:category/>
</cp:coreProperties>
</file>