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0.50.2.7\共有フォルダ\税務課\03【重要性分類Ⅲ】※市民税\20【法人市民税】\★江頭副課長引き継ぎ\法人納付書\"/>
    </mc:Choice>
  </mc:AlternateContent>
  <bookViews>
    <workbookView xWindow="480" yWindow="45" windowWidth="18315" windowHeight="11880"/>
  </bookViews>
  <sheets>
    <sheet name="入力シート" sheetId="2" r:id="rId1"/>
    <sheet name="納付書シート" sheetId="5" r:id="rId2"/>
    <sheet name="入力例" sheetId="6" r:id="rId3"/>
    <sheet name="記載例" sheetId="7" state="hidden" r:id="rId4"/>
  </sheets>
  <calcPr calcId="152511"/>
</workbook>
</file>

<file path=xl/calcChain.xml><?xml version="1.0" encoding="utf-8"?>
<calcChain xmlns="http://schemas.openxmlformats.org/spreadsheetml/2006/main">
  <c r="C18" i="2" l="1"/>
  <c r="BC36" i="5" s="1"/>
  <c r="CU36" i="5"/>
  <c r="D14" i="5"/>
  <c r="AA36" i="5"/>
  <c r="BE36" i="5" l="1"/>
  <c r="CK36" i="5"/>
  <c r="M36" i="5"/>
  <c r="AC36" i="5"/>
  <c r="CM36" i="5"/>
  <c r="K36" i="5"/>
  <c r="S36" i="5"/>
  <c r="AU36" i="5"/>
  <c r="BM36" i="5"/>
  <c r="CQ36" i="5"/>
  <c r="U36" i="5"/>
  <c r="AW36" i="5"/>
  <c r="CC36" i="5"/>
  <c r="O36" i="5"/>
  <c r="W36" i="5"/>
  <c r="AE36" i="5"/>
  <c r="AY36" i="5"/>
  <c r="BI36" i="5"/>
  <c r="CE36" i="5"/>
  <c r="CO36" i="5"/>
  <c r="Q36" i="5"/>
  <c r="Y36" i="5"/>
  <c r="AS36" i="5"/>
  <c r="BA36" i="5"/>
  <c r="BK36" i="5"/>
  <c r="CG36" i="5"/>
  <c r="CS36" i="5"/>
  <c r="BG36" i="5"/>
  <c r="CA36" i="5"/>
  <c r="CI36" i="5"/>
  <c r="BV38" i="7"/>
  <c r="AN38" i="7"/>
  <c r="F38" i="7"/>
  <c r="CU34" i="7"/>
  <c r="CS34" i="7"/>
  <c r="CQ34" i="7"/>
  <c r="CO34" i="7"/>
  <c r="CM34" i="7"/>
  <c r="CK34" i="7"/>
  <c r="CI34" i="7"/>
  <c r="CG34" i="7"/>
  <c r="CE34" i="7"/>
  <c r="CC34" i="7"/>
  <c r="CA34" i="7"/>
  <c r="BM34" i="7"/>
  <c r="BK34" i="7"/>
  <c r="BI34" i="7"/>
  <c r="BG34" i="7"/>
  <c r="BE34" i="7"/>
  <c r="BC34" i="7"/>
  <c r="BA34" i="7"/>
  <c r="AY34" i="7"/>
  <c r="AW34" i="7"/>
  <c r="AU34" i="7"/>
  <c r="AS34" i="7"/>
  <c r="AE34" i="7"/>
  <c r="AC34" i="7"/>
  <c r="AA34" i="7"/>
  <c r="Y34" i="7"/>
  <c r="W34" i="7"/>
  <c r="U34" i="7"/>
  <c r="S34" i="7"/>
  <c r="Q34" i="7"/>
  <c r="O34" i="7"/>
  <c r="M34" i="7"/>
  <c r="K34" i="7"/>
  <c r="CU32" i="7"/>
  <c r="CS32" i="7"/>
  <c r="CQ32" i="7"/>
  <c r="CO32" i="7"/>
  <c r="CM32" i="7"/>
  <c r="CK32" i="7"/>
  <c r="CI32" i="7"/>
  <c r="CG32" i="7"/>
  <c r="CE32" i="7"/>
  <c r="CC32" i="7"/>
  <c r="CA32" i="7"/>
  <c r="BM32" i="7"/>
  <c r="BK32" i="7"/>
  <c r="BI32" i="7"/>
  <c r="BG32" i="7"/>
  <c r="BE32" i="7"/>
  <c r="BC32" i="7"/>
  <c r="BA32" i="7"/>
  <c r="AY32" i="7"/>
  <c r="AW32" i="7"/>
  <c r="AU32" i="7"/>
  <c r="AS32" i="7"/>
  <c r="AE32" i="7"/>
  <c r="AC32" i="7"/>
  <c r="AA32" i="7"/>
  <c r="Y32" i="7"/>
  <c r="W32" i="7"/>
  <c r="U32" i="7"/>
  <c r="S32" i="7"/>
  <c r="Q32" i="7"/>
  <c r="O32" i="7"/>
  <c r="M32" i="7"/>
  <c r="K32" i="7"/>
  <c r="CU30" i="7"/>
  <c r="CS30" i="7"/>
  <c r="CQ30" i="7"/>
  <c r="CO30" i="7"/>
  <c r="CM30" i="7"/>
  <c r="CK30" i="7"/>
  <c r="CI30" i="7"/>
  <c r="CG30" i="7"/>
  <c r="CE30" i="7"/>
  <c r="CC30" i="7"/>
  <c r="CA30" i="7"/>
  <c r="BM30" i="7"/>
  <c r="BK30" i="7"/>
  <c r="BI30" i="7"/>
  <c r="BG30" i="7"/>
  <c r="BE30" i="7"/>
  <c r="BC30" i="7"/>
  <c r="BA30" i="7"/>
  <c r="AY30" i="7"/>
  <c r="AW30" i="7"/>
  <c r="AU30" i="7"/>
  <c r="AS30" i="7"/>
  <c r="AE30" i="7"/>
  <c r="AC30" i="7"/>
  <c r="AA30" i="7"/>
  <c r="Y30" i="7"/>
  <c r="W30" i="7"/>
  <c r="U30" i="7"/>
  <c r="S30" i="7"/>
  <c r="Q30" i="7"/>
  <c r="O30" i="7"/>
  <c r="M30" i="7"/>
  <c r="K30" i="7"/>
  <c r="CU28" i="7"/>
  <c r="CS28" i="7"/>
  <c r="CQ28" i="7"/>
  <c r="CO28" i="7"/>
  <c r="CM28" i="7"/>
  <c r="CK28" i="7"/>
  <c r="CI28" i="7"/>
  <c r="CG28" i="7"/>
  <c r="CG36" i="7" s="1"/>
  <c r="CE28" i="7"/>
  <c r="CE36" i="7" s="1"/>
  <c r="CC28" i="7"/>
  <c r="CC36" i="7" s="1"/>
  <c r="CA28" i="7"/>
  <c r="CA36" i="7" s="1"/>
  <c r="BM28" i="7"/>
  <c r="BK28" i="7"/>
  <c r="BI28" i="7"/>
  <c r="BG28" i="7"/>
  <c r="BE28" i="7"/>
  <c r="BC28" i="7"/>
  <c r="BA28" i="7"/>
  <c r="AY28" i="7"/>
  <c r="AY36" i="7" s="1"/>
  <c r="AW28" i="7"/>
  <c r="AW36" i="7" s="1"/>
  <c r="AU28" i="7"/>
  <c r="AU36" i="7" s="1"/>
  <c r="AS28" i="7"/>
  <c r="AS36" i="7" s="1"/>
  <c r="AE28" i="7"/>
  <c r="AC28" i="7"/>
  <c r="AA28" i="7"/>
  <c r="Y28" i="7"/>
  <c r="W28" i="7"/>
  <c r="U28" i="7"/>
  <c r="S28" i="7"/>
  <c r="Q28" i="7"/>
  <c r="O28" i="7"/>
  <c r="O36" i="7" s="1"/>
  <c r="M28" i="7"/>
  <c r="M36" i="7" s="1"/>
  <c r="K28" i="7"/>
  <c r="K36" i="7" s="1"/>
  <c r="CP24" i="7"/>
  <c r="CN24" i="7"/>
  <c r="CM24" i="7"/>
  <c r="CL24" i="7"/>
  <c r="CK24" i="7"/>
  <c r="CJ24" i="7"/>
  <c r="CI24" i="7"/>
  <c r="BZ24" i="7"/>
  <c r="BQ24" i="7"/>
  <c r="BH24" i="7"/>
  <c r="BF24" i="7"/>
  <c r="BE24" i="7"/>
  <c r="BD24" i="7"/>
  <c r="BC24" i="7"/>
  <c r="BB24" i="7"/>
  <c r="BA24" i="7"/>
  <c r="AR24" i="7"/>
  <c r="AI24" i="7"/>
  <c r="Z24" i="7"/>
  <c r="X24" i="7"/>
  <c r="W24" i="7"/>
  <c r="V24" i="7"/>
  <c r="U24" i="7"/>
  <c r="T24" i="7"/>
  <c r="S24" i="7"/>
  <c r="J24" i="7"/>
  <c r="A24" i="7"/>
  <c r="CN20" i="7"/>
  <c r="BQ20" i="7"/>
  <c r="BF20" i="7"/>
  <c r="AI20" i="7"/>
  <c r="X20" i="7"/>
  <c r="A20" i="7"/>
  <c r="BT17" i="7"/>
  <c r="AL17" i="7"/>
  <c r="D17" i="7"/>
  <c r="BT16" i="7"/>
  <c r="AL16" i="7"/>
  <c r="D16" i="7"/>
  <c r="BT14" i="7"/>
  <c r="AL14" i="7"/>
  <c r="D14" i="7"/>
  <c r="BT13" i="7"/>
  <c r="AL13" i="7"/>
  <c r="D13" i="7"/>
  <c r="BT12" i="7"/>
  <c r="BR12" i="7"/>
  <c r="AL12" i="7"/>
  <c r="AJ12" i="7"/>
  <c r="D12" i="7"/>
  <c r="B12" i="7"/>
  <c r="BR12" i="5"/>
  <c r="AJ12" i="5"/>
  <c r="B12" i="5"/>
  <c r="D13" i="5"/>
  <c r="D16" i="5"/>
  <c r="D17" i="5"/>
  <c r="CP24" i="5"/>
  <c r="BH24" i="5"/>
  <c r="Z24" i="5"/>
  <c r="AL13" i="5"/>
  <c r="AC28" i="5"/>
  <c r="CN24" i="5"/>
  <c r="CM24" i="5"/>
  <c r="CL24" i="5"/>
  <c r="CK24" i="5"/>
  <c r="CJ24" i="5"/>
  <c r="CI24" i="5"/>
  <c r="BZ24" i="5"/>
  <c r="BQ24" i="5"/>
  <c r="CN20" i="5"/>
  <c r="BQ20" i="5"/>
  <c r="BF24" i="5"/>
  <c r="BE24" i="5"/>
  <c r="BD24" i="5"/>
  <c r="BC24" i="5"/>
  <c r="BB24" i="5"/>
  <c r="BA24" i="5"/>
  <c r="AR24" i="5"/>
  <c r="AI24" i="5"/>
  <c r="BF20" i="5"/>
  <c r="AI20" i="5"/>
  <c r="BT17" i="5"/>
  <c r="BT16" i="5"/>
  <c r="BT14" i="5"/>
  <c r="BT13" i="5"/>
  <c r="BT12" i="5"/>
  <c r="AL17" i="5"/>
  <c r="AL16" i="5"/>
  <c r="AL14" i="5"/>
  <c r="AL12" i="5"/>
  <c r="X20" i="5"/>
  <c r="A20" i="5"/>
  <c r="D12" i="5"/>
  <c r="BV38" i="5"/>
  <c r="AN38" i="5"/>
  <c r="CU34" i="5"/>
  <c r="CS34" i="5"/>
  <c r="CQ34" i="5"/>
  <c r="CO34" i="5"/>
  <c r="CM34" i="5"/>
  <c r="CK34" i="5"/>
  <c r="CI34" i="5"/>
  <c r="CG34" i="5"/>
  <c r="CE34" i="5"/>
  <c r="CC34" i="5"/>
  <c r="CA34" i="5"/>
  <c r="CU32" i="5"/>
  <c r="CS32" i="5"/>
  <c r="CQ32" i="5"/>
  <c r="CO32" i="5"/>
  <c r="CM32" i="5"/>
  <c r="CK32" i="5"/>
  <c r="CI32" i="5"/>
  <c r="CG32" i="5"/>
  <c r="CE32" i="5"/>
  <c r="CC32" i="5"/>
  <c r="CA32" i="5"/>
  <c r="CU30" i="5"/>
  <c r="CS30" i="5"/>
  <c r="CQ30" i="5"/>
  <c r="CO30" i="5"/>
  <c r="CM30" i="5"/>
  <c r="CK30" i="5"/>
  <c r="CI30" i="5"/>
  <c r="CG30" i="5"/>
  <c r="CE30" i="5"/>
  <c r="CC30" i="5"/>
  <c r="CA30" i="5"/>
  <c r="CU28" i="5"/>
  <c r="CS28" i="5"/>
  <c r="CQ28" i="5"/>
  <c r="CO28" i="5"/>
  <c r="CM28" i="5"/>
  <c r="CK28" i="5"/>
  <c r="CI28" i="5"/>
  <c r="CG28" i="5"/>
  <c r="CE28" i="5"/>
  <c r="CC28" i="5"/>
  <c r="CA28" i="5"/>
  <c r="BM34" i="5"/>
  <c r="BK34" i="5"/>
  <c r="BI34" i="5"/>
  <c r="BG34" i="5"/>
  <c r="BE34" i="5"/>
  <c r="BC34" i="5"/>
  <c r="BA34" i="5"/>
  <c r="AY34" i="5"/>
  <c r="AW34" i="5"/>
  <c r="AU34" i="5"/>
  <c r="AS34" i="5"/>
  <c r="BM32" i="5"/>
  <c r="BK32" i="5"/>
  <c r="BI32" i="5"/>
  <c r="BG32" i="5"/>
  <c r="BE32" i="5"/>
  <c r="BC32" i="5"/>
  <c r="BA32" i="5"/>
  <c r="AY32" i="5"/>
  <c r="AW32" i="5"/>
  <c r="AU32" i="5"/>
  <c r="AS32" i="5"/>
  <c r="BM30" i="5"/>
  <c r="BK30" i="5"/>
  <c r="BI30" i="5"/>
  <c r="BG30" i="5"/>
  <c r="BE30" i="5"/>
  <c r="BC30" i="5"/>
  <c r="BA30" i="5"/>
  <c r="AY30" i="5"/>
  <c r="AW30" i="5"/>
  <c r="AU30" i="5"/>
  <c r="AS30" i="5"/>
  <c r="BM28" i="5"/>
  <c r="BK28" i="5"/>
  <c r="BI28" i="5"/>
  <c r="BG28" i="5"/>
  <c r="BE28" i="5"/>
  <c r="BC28" i="5"/>
  <c r="BA28" i="5"/>
  <c r="AY28" i="5"/>
  <c r="AW28" i="5"/>
  <c r="AU28" i="5"/>
  <c r="AS28" i="5"/>
  <c r="T24" i="5"/>
  <c r="U24" i="5"/>
  <c r="V24" i="5"/>
  <c r="W24" i="5"/>
  <c r="X24" i="5"/>
  <c r="S24" i="5"/>
  <c r="J24" i="5"/>
  <c r="A24" i="5"/>
  <c r="F38" i="5"/>
  <c r="AE34" i="5"/>
  <c r="AC34" i="5"/>
  <c r="AA34" i="5"/>
  <c r="Y34" i="5"/>
  <c r="W34" i="5"/>
  <c r="U34" i="5"/>
  <c r="S34" i="5"/>
  <c r="Q34" i="5"/>
  <c r="O34" i="5"/>
  <c r="M34" i="5"/>
  <c r="K34" i="5"/>
  <c r="AE32" i="5"/>
  <c r="AC32" i="5"/>
  <c r="AA32" i="5"/>
  <c r="Y32" i="5"/>
  <c r="W32" i="5"/>
  <c r="U32" i="5"/>
  <c r="S32" i="5"/>
  <c r="Q32" i="5"/>
  <c r="O32" i="5"/>
  <c r="M32" i="5"/>
  <c r="K32" i="5"/>
  <c r="AE30" i="5"/>
  <c r="AC30" i="5"/>
  <c r="AA30" i="5"/>
  <c r="Y30" i="5"/>
  <c r="W30" i="5"/>
  <c r="U30" i="5"/>
  <c r="S30" i="5"/>
  <c r="Q30" i="5"/>
  <c r="O30" i="5"/>
  <c r="M30" i="5"/>
  <c r="K30" i="5"/>
  <c r="AE28" i="5"/>
  <c r="AA28" i="5"/>
  <c r="Y28" i="5"/>
  <c r="W28" i="5"/>
  <c r="U28" i="5"/>
  <c r="S28" i="5"/>
  <c r="Q28" i="5"/>
  <c r="O28" i="5"/>
  <c r="M28" i="5"/>
  <c r="K28" i="5"/>
  <c r="Q36" i="7" l="1"/>
  <c r="U36" i="7"/>
  <c r="AC36" i="7"/>
  <c r="BE36" i="7"/>
  <c r="BM36" i="7"/>
  <c r="CO36" i="7"/>
  <c r="W36" i="7"/>
  <c r="AE36" i="7"/>
  <c r="BG36" i="7"/>
  <c r="CI36" i="7"/>
  <c r="CQ36" i="7"/>
  <c r="Y36" i="7"/>
  <c r="BA36" i="7"/>
  <c r="BI36" i="7"/>
  <c r="CK36" i="7"/>
  <c r="CS36" i="7"/>
  <c r="S36" i="7"/>
  <c r="AA36" i="7"/>
  <c r="BC36" i="7"/>
  <c r="BK36" i="7"/>
  <c r="CM36" i="7"/>
  <c r="CU36" i="7"/>
</calcChain>
</file>

<file path=xl/comments1.xml><?xml version="1.0" encoding="utf-8"?>
<comments xmlns="http://schemas.openxmlformats.org/spreadsheetml/2006/main">
  <authors>
    <author>k-itoyama</author>
  </authors>
  <commentList>
    <comment ref="C9" authorId="0" shapeId="0">
      <text>
        <r>
          <rPr>
            <b/>
            <sz val="9"/>
            <color indexed="81"/>
            <rFont val="ＭＳ Ｐゴシック"/>
            <family val="3"/>
            <charset val="128"/>
          </rPr>
          <t>神埼市の調定年度（４月１日～翌年３月３１日）になります。申告書提出日が基準となります。入力を省略していただいても構いません。</t>
        </r>
        <r>
          <rPr>
            <sz val="9"/>
            <color indexed="81"/>
            <rFont val="ＭＳ Ｐゴシック"/>
            <family val="3"/>
            <charset val="128"/>
          </rPr>
          <t xml:space="preserve">
[例]
〇法人市民税申告書の提出日が平成２９年1月１日～平成２９年１２月３１日　申告書提出日が平成３０年２月２８日であれば平成２９年度と入力します。
〇法人市民税申告書の提出日が平成２９年４月１日～平成３０年３月３１日　申告書提出日が平成３０年５月３１日であれば平成３０年度と入力します。</t>
        </r>
      </text>
    </comment>
    <comment ref="C10" authorId="0" shapeId="0">
      <text>
        <r>
          <rPr>
            <b/>
            <sz val="9"/>
            <color indexed="81"/>
            <rFont val="ＭＳ Ｐゴシック"/>
            <family val="3"/>
            <charset val="128"/>
          </rPr>
          <t>神埼市より各法人に対して個別に割り当てている、４桁の番号になります。
わからなければ省略していただいて構いません。</t>
        </r>
      </text>
    </comment>
    <comment ref="C13" authorId="0" shapeId="0">
      <text>
        <r>
          <rPr>
            <b/>
            <sz val="9"/>
            <color indexed="81"/>
            <rFont val="ＭＳ Ｐゴシック"/>
            <family val="3"/>
            <charset val="128"/>
          </rPr>
          <t>リストより申告区分を選択してください</t>
        </r>
      </text>
    </comment>
    <comment ref="C19" authorId="0" shapeId="0">
      <text>
        <r>
          <rPr>
            <b/>
            <sz val="9"/>
            <color indexed="81"/>
            <rFont val="ＭＳ Ｐゴシック"/>
            <family val="3"/>
            <charset val="128"/>
          </rPr>
          <t>予定申告及び中間申告の場合は事業年度開始日から６ヶ月を経過した日から２か月後の末日。
確定申告書及び見込み申告書の場合は事業年度終了日から２か月後の末日。
※該当納期限が土日祝日に当たる場合には翌営業日になります。</t>
        </r>
      </text>
    </comment>
  </commentList>
</comments>
</file>

<file path=xl/sharedStrings.xml><?xml version="1.0" encoding="utf-8"?>
<sst xmlns="http://schemas.openxmlformats.org/spreadsheetml/2006/main" count="414" uniqueCount="104">
  <si>
    <t>佐賀</t>
    <rPh sb="0" eb="2">
      <t>サガ</t>
    </rPh>
    <phoneticPr fontId="1"/>
  </si>
  <si>
    <t>神埼市</t>
    <rPh sb="0" eb="3">
      <t>カンザキシ</t>
    </rPh>
    <phoneticPr fontId="1"/>
  </si>
  <si>
    <t>都</t>
    <rPh sb="0" eb="1">
      <t>ト</t>
    </rPh>
    <phoneticPr fontId="1"/>
  </si>
  <si>
    <t>道</t>
    <rPh sb="0" eb="1">
      <t>ミチ</t>
    </rPh>
    <phoneticPr fontId="1"/>
  </si>
  <si>
    <t>府</t>
    <rPh sb="0" eb="1">
      <t>フ</t>
    </rPh>
    <phoneticPr fontId="1"/>
  </si>
  <si>
    <t>県</t>
    <rPh sb="0" eb="1">
      <t>ケン</t>
    </rPh>
    <phoneticPr fontId="1"/>
  </si>
  <si>
    <t>市</t>
    <rPh sb="0" eb="1">
      <t>シ</t>
    </rPh>
    <phoneticPr fontId="1"/>
  </si>
  <si>
    <t>町</t>
    <rPh sb="0" eb="1">
      <t>マチ</t>
    </rPh>
    <phoneticPr fontId="1"/>
  </si>
  <si>
    <t>村</t>
    <rPh sb="0" eb="1">
      <t>ムラ</t>
    </rPh>
    <phoneticPr fontId="1"/>
  </si>
  <si>
    <t>年度</t>
    <rPh sb="0" eb="2">
      <t>ネンド</t>
    </rPh>
    <phoneticPr fontId="1"/>
  </si>
  <si>
    <t>法　　人　　番　　号</t>
    <rPh sb="0" eb="1">
      <t>ホウ</t>
    </rPh>
    <rPh sb="3" eb="4">
      <t>ヒト</t>
    </rPh>
    <rPh sb="6" eb="7">
      <t>バン</t>
    </rPh>
    <rPh sb="9" eb="10">
      <t>ゴウ</t>
    </rPh>
    <phoneticPr fontId="1"/>
  </si>
  <si>
    <t>※　　　処　　　理　　　事　　　項</t>
    <rPh sb="4" eb="5">
      <t>トコロ</t>
    </rPh>
    <rPh sb="8" eb="9">
      <t>リ</t>
    </rPh>
    <rPh sb="12" eb="13">
      <t>コト</t>
    </rPh>
    <rPh sb="16" eb="17">
      <t>コウ</t>
    </rPh>
    <phoneticPr fontId="1"/>
  </si>
  <si>
    <t>事業年度若しくは連結事業年度又は計算期間</t>
    <rPh sb="0" eb="2">
      <t>ジギョウ</t>
    </rPh>
    <rPh sb="2" eb="4">
      <t>ネンド</t>
    </rPh>
    <rPh sb="4" eb="5">
      <t>モ</t>
    </rPh>
    <rPh sb="8" eb="10">
      <t>レンケツ</t>
    </rPh>
    <rPh sb="10" eb="12">
      <t>ジギョウ</t>
    </rPh>
    <rPh sb="12" eb="14">
      <t>ネンド</t>
    </rPh>
    <rPh sb="14" eb="15">
      <t>マタ</t>
    </rPh>
    <rPh sb="16" eb="18">
      <t>ケイサン</t>
    </rPh>
    <rPh sb="18" eb="20">
      <t>キカン</t>
    </rPh>
    <phoneticPr fontId="1"/>
  </si>
  <si>
    <t>申　　　告　　　区　　　分</t>
    <rPh sb="0" eb="1">
      <t>サル</t>
    </rPh>
    <rPh sb="4" eb="5">
      <t>コク</t>
    </rPh>
    <rPh sb="8" eb="9">
      <t>ク</t>
    </rPh>
    <rPh sb="12" eb="13">
      <t>ブン</t>
    </rPh>
    <phoneticPr fontId="1"/>
  </si>
  <si>
    <t>（</t>
    <phoneticPr fontId="1"/>
  </si>
  <si>
    <t>）</t>
    <phoneticPr fontId="1"/>
  </si>
  <si>
    <t>法人税割額</t>
    <rPh sb="0" eb="3">
      <t>ホウジンゼイ</t>
    </rPh>
    <rPh sb="3" eb="4">
      <t>ワ</t>
    </rPh>
    <rPh sb="4" eb="5">
      <t>ガク</t>
    </rPh>
    <phoneticPr fontId="1"/>
  </si>
  <si>
    <t>百</t>
    <rPh sb="0" eb="1">
      <t>ヒャク</t>
    </rPh>
    <phoneticPr fontId="1"/>
  </si>
  <si>
    <t>十</t>
    <rPh sb="0" eb="1">
      <t>10</t>
    </rPh>
    <phoneticPr fontId="1"/>
  </si>
  <si>
    <t>億</t>
    <rPh sb="0" eb="1">
      <t>オク</t>
    </rPh>
    <phoneticPr fontId="1"/>
  </si>
  <si>
    <t>千</t>
    <rPh sb="0" eb="1">
      <t>セン</t>
    </rPh>
    <phoneticPr fontId="1"/>
  </si>
  <si>
    <t>万</t>
    <rPh sb="0" eb="1">
      <t>マン</t>
    </rPh>
    <phoneticPr fontId="1"/>
  </si>
  <si>
    <t>千</t>
    <rPh sb="0" eb="1">
      <t>1000</t>
    </rPh>
    <phoneticPr fontId="1"/>
  </si>
  <si>
    <t>百</t>
    <rPh sb="0" eb="1">
      <t>100</t>
    </rPh>
    <phoneticPr fontId="1"/>
  </si>
  <si>
    <t>円</t>
    <rPh sb="0" eb="1">
      <t>エン</t>
    </rPh>
    <phoneticPr fontId="1"/>
  </si>
  <si>
    <t>均等割額</t>
    <rPh sb="0" eb="3">
      <t>キントウワリ</t>
    </rPh>
    <rPh sb="3" eb="4">
      <t>ガク</t>
    </rPh>
    <phoneticPr fontId="1"/>
  </si>
  <si>
    <t>延滞金</t>
    <rPh sb="0" eb="3">
      <t>エンタイキン</t>
    </rPh>
    <phoneticPr fontId="1"/>
  </si>
  <si>
    <t>督促手数料</t>
    <rPh sb="0" eb="2">
      <t>トクソク</t>
    </rPh>
    <rPh sb="2" eb="5">
      <t>テスウリョウ</t>
    </rPh>
    <phoneticPr fontId="1"/>
  </si>
  <si>
    <t>合計額</t>
    <rPh sb="0" eb="3">
      <t>ゴウケイガク</t>
    </rPh>
    <phoneticPr fontId="1"/>
  </si>
  <si>
    <t>納期限</t>
    <rPh sb="0" eb="3">
      <t>ノウキゲン</t>
    </rPh>
    <phoneticPr fontId="1"/>
  </si>
  <si>
    <t>03</t>
  </si>
  <si>
    <t>04</t>
  </si>
  <si>
    <t>05</t>
  </si>
  <si>
    <t>口　　座　　番　　号</t>
    <rPh sb="0" eb="1">
      <t>クチ</t>
    </rPh>
    <rPh sb="3" eb="4">
      <t>ザ</t>
    </rPh>
    <rPh sb="6" eb="7">
      <t>バン</t>
    </rPh>
    <rPh sb="9" eb="10">
      <t>ゴウ</t>
    </rPh>
    <phoneticPr fontId="1"/>
  </si>
  <si>
    <t>01760-7-961243</t>
    <phoneticPr fontId="1"/>
  </si>
  <si>
    <t>加　　　　　入　　　　　者</t>
    <rPh sb="0" eb="1">
      <t>カ</t>
    </rPh>
    <rPh sb="6" eb="7">
      <t>イ</t>
    </rPh>
    <rPh sb="12" eb="13">
      <t>シャ</t>
    </rPh>
    <phoneticPr fontId="1"/>
  </si>
  <si>
    <t>神埼市会計管理者</t>
    <rPh sb="0" eb="3">
      <t>カンザキシ</t>
    </rPh>
    <rPh sb="3" eb="5">
      <t>カイケイ</t>
    </rPh>
    <rPh sb="5" eb="8">
      <t>カンリシャ</t>
    </rPh>
    <phoneticPr fontId="1"/>
  </si>
  <si>
    <r>
      <t xml:space="preserve">
</t>
    </r>
    <r>
      <rPr>
        <sz val="7"/>
        <color theme="1"/>
        <rFont val="ＭＳ Ｐゴシック"/>
        <family val="3"/>
        <charset val="128"/>
        <scheme val="minor"/>
      </rPr>
      <t>所在地及び法人名</t>
    </r>
    <r>
      <rPr>
        <sz val="6"/>
        <color theme="1"/>
        <rFont val="ＭＳ Ｐゴシック"/>
        <family val="2"/>
        <charset val="128"/>
        <scheme val="minor"/>
      </rPr>
      <t>（各特定信託の各計算期間の法人税額を課税標準とする市町村民税の法人割りについては特定信託の名称を併記）</t>
    </r>
    <rPh sb="1" eb="4">
      <t>ショザイチ</t>
    </rPh>
    <rPh sb="4" eb="5">
      <t>オヨ</t>
    </rPh>
    <rPh sb="6" eb="8">
      <t>ホウジン</t>
    </rPh>
    <rPh sb="8" eb="9">
      <t>メイ</t>
    </rPh>
    <rPh sb="10" eb="11">
      <t>カク</t>
    </rPh>
    <rPh sb="11" eb="13">
      <t>トクテイ</t>
    </rPh>
    <rPh sb="13" eb="15">
      <t>シンタク</t>
    </rPh>
    <rPh sb="16" eb="17">
      <t>カク</t>
    </rPh>
    <rPh sb="17" eb="19">
      <t>ケイサン</t>
    </rPh>
    <rPh sb="19" eb="21">
      <t>キカン</t>
    </rPh>
    <rPh sb="22" eb="25">
      <t>ホウジンゼイ</t>
    </rPh>
    <rPh sb="25" eb="26">
      <t>ガク</t>
    </rPh>
    <rPh sb="27" eb="29">
      <t>カゼイ</t>
    </rPh>
    <rPh sb="29" eb="31">
      <t>ヒョウジュン</t>
    </rPh>
    <rPh sb="34" eb="37">
      <t>シチョウソン</t>
    </rPh>
    <rPh sb="37" eb="38">
      <t>ミン</t>
    </rPh>
    <rPh sb="38" eb="39">
      <t>ゼイ</t>
    </rPh>
    <rPh sb="40" eb="42">
      <t>ホウジン</t>
    </rPh>
    <rPh sb="42" eb="43">
      <t>ワ</t>
    </rPh>
    <rPh sb="49" eb="51">
      <t>トクテイ</t>
    </rPh>
    <rPh sb="51" eb="53">
      <t>シンタク</t>
    </rPh>
    <rPh sb="54" eb="56">
      <t>メイショウ</t>
    </rPh>
    <rPh sb="57" eb="59">
      <t>ヘイキ</t>
    </rPh>
    <phoneticPr fontId="1"/>
  </si>
  <si>
    <t>市町村コード</t>
    <rPh sb="0" eb="3">
      <t>シチョウソン</t>
    </rPh>
    <phoneticPr fontId="1"/>
  </si>
  <si>
    <t>から</t>
    <phoneticPr fontId="1"/>
  </si>
  <si>
    <t>まで</t>
    <phoneticPr fontId="1"/>
  </si>
  <si>
    <t>領収日付印</t>
    <rPh sb="0" eb="2">
      <t>リョウシュウ</t>
    </rPh>
    <rPh sb="2" eb="4">
      <t>ヒヅケ</t>
    </rPh>
    <rPh sb="4" eb="5">
      <t>イン</t>
    </rPh>
    <phoneticPr fontId="1"/>
  </si>
  <si>
    <t>上記の通り領収しました。（納税者保管）</t>
    <rPh sb="0" eb="2">
      <t>ジョウキ</t>
    </rPh>
    <rPh sb="3" eb="4">
      <t>トオ</t>
    </rPh>
    <rPh sb="5" eb="7">
      <t>リョウシュウ</t>
    </rPh>
    <rPh sb="13" eb="15">
      <t>ノウゼイ</t>
    </rPh>
    <rPh sb="16" eb="18">
      <t>ホカン</t>
    </rPh>
    <phoneticPr fontId="1"/>
  </si>
  <si>
    <t>◎この納付書は、３枚１組となっていますので、切り離さずに提出してください。</t>
    <rPh sb="3" eb="6">
      <t>ノウフショ</t>
    </rPh>
    <rPh sb="9" eb="10">
      <t>マイ</t>
    </rPh>
    <rPh sb="11" eb="12">
      <t>クミ</t>
    </rPh>
    <rPh sb="22" eb="23">
      <t>キ</t>
    </rPh>
    <rPh sb="24" eb="25">
      <t>ハナ</t>
    </rPh>
    <rPh sb="28" eb="30">
      <t>テイシュツ</t>
    </rPh>
    <phoneticPr fontId="1"/>
  </si>
  <si>
    <t>01</t>
    <phoneticPr fontId="1"/>
  </si>
  <si>
    <t>02</t>
    <phoneticPr fontId="1"/>
  </si>
  <si>
    <t>法人市町村民税領収証書</t>
    <rPh sb="0" eb="2">
      <t>ホウジン</t>
    </rPh>
    <rPh sb="2" eb="7">
      <t>シチョウソンミンゼイ</t>
    </rPh>
    <rPh sb="7" eb="9">
      <t>リョウシュウ</t>
    </rPh>
    <rPh sb="9" eb="11">
      <t>ショウショ</t>
    </rPh>
    <phoneticPr fontId="1"/>
  </si>
  <si>
    <t>公</t>
    <rPh sb="0" eb="1">
      <t>コウ</t>
    </rPh>
    <phoneticPr fontId="1"/>
  </si>
  <si>
    <t>口</t>
    <rPh sb="0" eb="1">
      <t>クチ</t>
    </rPh>
    <phoneticPr fontId="1"/>
  </si>
  <si>
    <t>上記の通り納付します。</t>
    <rPh sb="0" eb="2">
      <t>ジョウキ</t>
    </rPh>
    <rPh sb="3" eb="4">
      <t>トオ</t>
    </rPh>
    <rPh sb="5" eb="7">
      <t>ノウフ</t>
    </rPh>
    <phoneticPr fontId="1"/>
  </si>
  <si>
    <t>又は郵便局保管</t>
    <rPh sb="0" eb="1">
      <t>マタ</t>
    </rPh>
    <rPh sb="2" eb="5">
      <t>ユウビンキョク</t>
    </rPh>
    <rPh sb="5" eb="7">
      <t>ホカン</t>
    </rPh>
    <phoneticPr fontId="1"/>
  </si>
  <si>
    <t>金融機関</t>
    <rPh sb="0" eb="2">
      <t>キンユウ</t>
    </rPh>
    <rPh sb="2" eb="4">
      <t>キカン</t>
    </rPh>
    <phoneticPr fontId="1"/>
  </si>
  <si>
    <t>日　　計</t>
    <rPh sb="0" eb="1">
      <t>ヒ</t>
    </rPh>
    <rPh sb="3" eb="4">
      <t>ケイ</t>
    </rPh>
    <phoneticPr fontId="1"/>
  </si>
  <si>
    <t>指定金融</t>
    <rPh sb="0" eb="2">
      <t>シテイ</t>
    </rPh>
    <rPh sb="2" eb="4">
      <t>キンユウ</t>
    </rPh>
    <phoneticPr fontId="1"/>
  </si>
  <si>
    <t>機 関 名</t>
    <rPh sb="0" eb="1">
      <t>キ</t>
    </rPh>
    <rPh sb="2" eb="3">
      <t>セキ</t>
    </rPh>
    <rPh sb="4" eb="5">
      <t>メイ</t>
    </rPh>
    <phoneticPr fontId="1"/>
  </si>
  <si>
    <t>（取りまとめ店）</t>
    <rPh sb="1" eb="2">
      <t>ト</t>
    </rPh>
    <rPh sb="6" eb="7">
      <t>テン</t>
    </rPh>
    <phoneticPr fontId="1"/>
  </si>
  <si>
    <t>取りまとめ局</t>
    <rPh sb="0" eb="1">
      <t>ト</t>
    </rPh>
    <rPh sb="5" eb="6">
      <t>キョク</t>
    </rPh>
    <phoneticPr fontId="1"/>
  </si>
  <si>
    <t>〒812-8794</t>
    <phoneticPr fontId="1"/>
  </si>
  <si>
    <t>福岡貯金事務センター</t>
    <rPh sb="0" eb="2">
      <t>フクオカ</t>
    </rPh>
    <rPh sb="2" eb="4">
      <t>チョキン</t>
    </rPh>
    <rPh sb="4" eb="6">
      <t>ジム</t>
    </rPh>
    <phoneticPr fontId="1"/>
  </si>
  <si>
    <t>上記の通り通知します。</t>
    <rPh sb="0" eb="2">
      <t>ジョウキ</t>
    </rPh>
    <rPh sb="3" eb="4">
      <t>トオ</t>
    </rPh>
    <rPh sb="5" eb="7">
      <t>ツウチ</t>
    </rPh>
    <phoneticPr fontId="1"/>
  </si>
  <si>
    <t>市町村保管</t>
    <rPh sb="0" eb="3">
      <t>シチョウソン</t>
    </rPh>
    <rPh sb="3" eb="5">
      <t>ホカン</t>
    </rPh>
    <phoneticPr fontId="1"/>
  </si>
  <si>
    <t>神埼</t>
    <rPh sb="0" eb="2">
      <t>カンザキ</t>
    </rPh>
    <phoneticPr fontId="1"/>
  </si>
  <si>
    <t>法人税割額</t>
  </si>
  <si>
    <t>所在地①</t>
    <rPh sb="0" eb="3">
      <t>ショザイチ</t>
    </rPh>
    <phoneticPr fontId="1"/>
  </si>
  <si>
    <t>所在地②</t>
    <rPh sb="0" eb="3">
      <t>ショザイチ</t>
    </rPh>
    <phoneticPr fontId="1"/>
  </si>
  <si>
    <t>法人名①</t>
    <rPh sb="0" eb="2">
      <t>ホウジン</t>
    </rPh>
    <rPh sb="2" eb="3">
      <t>メイ</t>
    </rPh>
    <phoneticPr fontId="1"/>
  </si>
  <si>
    <t>法人名②</t>
    <rPh sb="0" eb="2">
      <t>ホウジン</t>
    </rPh>
    <rPh sb="2" eb="3">
      <t>メイ</t>
    </rPh>
    <phoneticPr fontId="1"/>
  </si>
  <si>
    <t>郵便番号</t>
    <rPh sb="0" eb="2">
      <t>ユウビン</t>
    </rPh>
    <rPh sb="2" eb="4">
      <t>バンゴウ</t>
    </rPh>
    <phoneticPr fontId="1"/>
  </si>
  <si>
    <t>佐賀県神埼市神埼町</t>
    <rPh sb="0" eb="3">
      <t>サガケン</t>
    </rPh>
    <rPh sb="3" eb="6">
      <t>カンザキシ</t>
    </rPh>
    <rPh sb="6" eb="9">
      <t>カンザキマチ</t>
    </rPh>
    <phoneticPr fontId="1"/>
  </si>
  <si>
    <t>神埼４１０番地</t>
    <rPh sb="0" eb="2">
      <t>カンザキ</t>
    </rPh>
    <rPh sb="5" eb="7">
      <t>バンチ</t>
    </rPh>
    <phoneticPr fontId="1"/>
  </si>
  <si>
    <t>神埼市役所</t>
    <rPh sb="0" eb="2">
      <t>カンザキ</t>
    </rPh>
    <rPh sb="2" eb="5">
      <t>シヤクショ</t>
    </rPh>
    <phoneticPr fontId="1"/>
  </si>
  <si>
    <t>市民福祉部税務課</t>
    <rPh sb="0" eb="2">
      <t>シミン</t>
    </rPh>
    <rPh sb="2" eb="5">
      <t>フクシブ</t>
    </rPh>
    <rPh sb="5" eb="8">
      <t>ゼイムカ</t>
    </rPh>
    <phoneticPr fontId="1"/>
  </si>
  <si>
    <t>事業年度（始）</t>
    <rPh sb="0" eb="2">
      <t>ジギョウ</t>
    </rPh>
    <rPh sb="2" eb="4">
      <t>ネンド</t>
    </rPh>
    <rPh sb="5" eb="6">
      <t>ハジ</t>
    </rPh>
    <phoneticPr fontId="1"/>
  </si>
  <si>
    <t>事業年度（終）</t>
    <rPh sb="0" eb="2">
      <t>ジギョウ</t>
    </rPh>
    <rPh sb="2" eb="4">
      <t>ネンド</t>
    </rPh>
    <rPh sb="5" eb="6">
      <t>シュウ</t>
    </rPh>
    <phoneticPr fontId="1"/>
  </si>
  <si>
    <t>申告区分</t>
    <rPh sb="0" eb="2">
      <t>シンコク</t>
    </rPh>
    <rPh sb="2" eb="4">
      <t>クブン</t>
    </rPh>
    <phoneticPr fontId="1"/>
  </si>
  <si>
    <t>01760-7-961243</t>
    <phoneticPr fontId="1"/>
  </si>
  <si>
    <t>法人市町村民税納付書</t>
    <rPh sb="0" eb="2">
      <t>ホウジン</t>
    </rPh>
    <rPh sb="2" eb="7">
      <t>シチョウソンミンゼイ</t>
    </rPh>
    <rPh sb="7" eb="9">
      <t>ノウフ</t>
    </rPh>
    <rPh sb="9" eb="10">
      <t>カ</t>
    </rPh>
    <phoneticPr fontId="1"/>
  </si>
  <si>
    <t>法人市町村民税領収済通知書</t>
    <rPh sb="0" eb="2">
      <t>ホウジン</t>
    </rPh>
    <rPh sb="2" eb="7">
      <t>シチョウソンミンゼイ</t>
    </rPh>
    <rPh sb="7" eb="9">
      <t>リョウシュウ</t>
    </rPh>
    <rPh sb="9" eb="10">
      <t>ズミ</t>
    </rPh>
    <rPh sb="10" eb="13">
      <t>ツウチショ</t>
    </rPh>
    <phoneticPr fontId="1"/>
  </si>
  <si>
    <t>佐賀県神埼市税務課</t>
  </si>
  <si>
    <t>問い合わせ</t>
    <rPh sb="0" eb="1">
      <t>ト</t>
    </rPh>
    <rPh sb="2" eb="3">
      <t>アワ</t>
    </rPh>
    <phoneticPr fontId="1"/>
  </si>
  <si>
    <t>：</t>
    <phoneticPr fontId="1"/>
  </si>
  <si>
    <t>0952-37-0114</t>
    <phoneticPr fontId="1"/>
  </si>
  <si>
    <t>842-8601</t>
  </si>
  <si>
    <t>確定</t>
  </si>
  <si>
    <t>H30</t>
  </si>
  <si>
    <t>佐賀銀行　神埼支店</t>
    <rPh sb="0" eb="2">
      <t>サガ</t>
    </rPh>
    <rPh sb="2" eb="4">
      <t>ギンコウ</t>
    </rPh>
    <rPh sb="5" eb="7">
      <t>カンザキ</t>
    </rPh>
    <rPh sb="7" eb="9">
      <t>シテン</t>
    </rPh>
    <phoneticPr fontId="1"/>
  </si>
  <si>
    <t>入力内容が反映されます。</t>
    <rPh sb="0" eb="2">
      <t>ニュウリョク</t>
    </rPh>
    <rPh sb="2" eb="4">
      <t>ナイヨウ</t>
    </rPh>
    <rPh sb="5" eb="7">
      <t>ハンエイ</t>
    </rPh>
    <phoneticPr fontId="1"/>
  </si>
  <si>
    <t>記載例</t>
    <rPh sb="0" eb="2">
      <t>キサイ</t>
    </rPh>
    <rPh sb="2" eb="3">
      <t>レイ</t>
    </rPh>
    <phoneticPr fontId="1"/>
  </si>
  <si>
    <t>※入力内容にご不明な点があれば、入力例のシートを参考または神埼市役所税務課（℡0952-37-0114）までご連絡ください。</t>
    <phoneticPr fontId="1"/>
  </si>
  <si>
    <t>納付場所</t>
    <rPh sb="0" eb="2">
      <t>ノウフ</t>
    </rPh>
    <rPh sb="2" eb="4">
      <t>バショ</t>
    </rPh>
    <phoneticPr fontId="1"/>
  </si>
  <si>
    <t>※入力した内容が納付書シートに反映されます。入力内容を確認後、納付書シートより印刷し、納付をお願いします。</t>
    <rPh sb="1" eb="3">
      <t>ニュウリョク</t>
    </rPh>
    <rPh sb="5" eb="7">
      <t>ナイヨウ</t>
    </rPh>
    <rPh sb="8" eb="11">
      <t>ノウフショ</t>
    </rPh>
    <rPh sb="15" eb="17">
      <t>ハンエイ</t>
    </rPh>
    <rPh sb="22" eb="24">
      <t>ニュウリョク</t>
    </rPh>
    <rPh sb="24" eb="26">
      <t>ナイヨウ</t>
    </rPh>
    <rPh sb="27" eb="29">
      <t>カクニン</t>
    </rPh>
    <rPh sb="29" eb="30">
      <t>ゴ</t>
    </rPh>
    <rPh sb="31" eb="34">
      <t>ノウフショ</t>
    </rPh>
    <rPh sb="39" eb="41">
      <t>インサツ</t>
    </rPh>
    <rPh sb="43" eb="44">
      <t>オサメ</t>
    </rPh>
    <rPh sb="44" eb="45">
      <t>ツキ</t>
    </rPh>
    <rPh sb="47" eb="48">
      <t>ネガ</t>
    </rPh>
    <phoneticPr fontId="1"/>
  </si>
  <si>
    <t>・神埼市役所本庁及び各支所</t>
    <rPh sb="1" eb="6">
      <t>カンザキシヤクショ</t>
    </rPh>
    <rPh sb="6" eb="8">
      <t>ホンチョウ</t>
    </rPh>
    <rPh sb="8" eb="9">
      <t>オヨ</t>
    </rPh>
    <rPh sb="10" eb="13">
      <t>カクシショ</t>
    </rPh>
    <phoneticPr fontId="1"/>
  </si>
  <si>
    <t>・佐賀銀行本店（各支店）</t>
    <rPh sb="1" eb="3">
      <t>サガ</t>
    </rPh>
    <rPh sb="3" eb="5">
      <t>ギンコウ</t>
    </rPh>
    <rPh sb="5" eb="7">
      <t>ホンテン</t>
    </rPh>
    <rPh sb="8" eb="11">
      <t>カクシテン</t>
    </rPh>
    <phoneticPr fontId="1"/>
  </si>
  <si>
    <t>・佐賀共栄銀行本店（各支店）</t>
    <rPh sb="1" eb="3">
      <t>サガ</t>
    </rPh>
    <rPh sb="3" eb="5">
      <t>キョウエイ</t>
    </rPh>
    <rPh sb="5" eb="7">
      <t>ギンコウ</t>
    </rPh>
    <rPh sb="7" eb="9">
      <t>ホンテン</t>
    </rPh>
    <rPh sb="10" eb="13">
      <t>カクシテン</t>
    </rPh>
    <phoneticPr fontId="1"/>
  </si>
  <si>
    <t>・佐賀東信用組合本店（各支店）</t>
    <rPh sb="1" eb="3">
      <t>サガ</t>
    </rPh>
    <rPh sb="3" eb="4">
      <t>ヒガシ</t>
    </rPh>
    <rPh sb="4" eb="6">
      <t>シンヨウ</t>
    </rPh>
    <rPh sb="6" eb="8">
      <t>クミアイ</t>
    </rPh>
    <rPh sb="8" eb="10">
      <t>ホンテン</t>
    </rPh>
    <rPh sb="11" eb="14">
      <t>カクシテン</t>
    </rPh>
    <phoneticPr fontId="1"/>
  </si>
  <si>
    <t>・佐賀県信漁連本店（各支店）</t>
    <rPh sb="1" eb="4">
      <t>サガケン</t>
    </rPh>
    <rPh sb="4" eb="5">
      <t>シン</t>
    </rPh>
    <rPh sb="5" eb="7">
      <t>ギョレン</t>
    </rPh>
    <rPh sb="7" eb="9">
      <t>ホンテン</t>
    </rPh>
    <rPh sb="10" eb="13">
      <t>カクシテン</t>
    </rPh>
    <phoneticPr fontId="1"/>
  </si>
  <si>
    <t>・九州内のゆうちょ銀行・郵便局（沖縄県を除く）</t>
    <rPh sb="1" eb="3">
      <t>キュウシュウ</t>
    </rPh>
    <rPh sb="3" eb="4">
      <t>ナイ</t>
    </rPh>
    <rPh sb="9" eb="11">
      <t>ギンコウ</t>
    </rPh>
    <rPh sb="12" eb="15">
      <t>ユウビンキョク</t>
    </rPh>
    <rPh sb="16" eb="19">
      <t>オキナワケン</t>
    </rPh>
    <rPh sb="20" eb="21">
      <t>ノゾ</t>
    </rPh>
    <phoneticPr fontId="1"/>
  </si>
  <si>
    <t>・佐賀県農協本所（各支所）</t>
    <rPh sb="1" eb="4">
      <t>サガケン</t>
    </rPh>
    <rPh sb="4" eb="6">
      <t>ノウキョウ</t>
    </rPh>
    <rPh sb="6" eb="7">
      <t>ホン</t>
    </rPh>
    <rPh sb="7" eb="8">
      <t>ショ</t>
    </rPh>
    <rPh sb="9" eb="12">
      <t>カクシショ</t>
    </rPh>
    <phoneticPr fontId="1"/>
  </si>
  <si>
    <t>佐賀信用金庫本店（各支店）</t>
    <rPh sb="0" eb="2">
      <t>サガ</t>
    </rPh>
    <rPh sb="2" eb="4">
      <t>シンヨウ</t>
    </rPh>
    <rPh sb="4" eb="6">
      <t>キンコ</t>
    </rPh>
    <rPh sb="6" eb="8">
      <t>ホンテン</t>
    </rPh>
    <rPh sb="9" eb="12">
      <t>カクシテン</t>
    </rPh>
    <phoneticPr fontId="1"/>
  </si>
  <si>
    <t>管　　理　　番　　号</t>
    <rPh sb="0" eb="1">
      <t>カン</t>
    </rPh>
    <rPh sb="3" eb="4">
      <t>リ</t>
    </rPh>
    <rPh sb="6" eb="7">
      <t>バン</t>
    </rPh>
    <rPh sb="9" eb="10">
      <t>ゴウ</t>
    </rPh>
    <phoneticPr fontId="1"/>
  </si>
  <si>
    <t>管理番号</t>
    <rPh sb="0" eb="2">
      <t>カンリ</t>
    </rPh>
    <rPh sb="2" eb="4">
      <t>バンゴウ</t>
    </rPh>
    <phoneticPr fontId="1"/>
  </si>
  <si>
    <t>法人税割額</t>
    <phoneticPr fontId="1"/>
  </si>
  <si>
    <t>神埼市法人市民税入力シート（入力例）</t>
    <rPh sb="5" eb="6">
      <t>シ</t>
    </rPh>
    <rPh sb="14" eb="16">
      <t>ニュウリョク</t>
    </rPh>
    <rPh sb="16" eb="17">
      <t>レイ</t>
    </rPh>
    <phoneticPr fontId="1"/>
  </si>
  <si>
    <t>神埼市法人市民税入力シート</t>
    <rPh sb="0" eb="3">
      <t>カンザキシ</t>
    </rPh>
    <rPh sb="3" eb="5">
      <t>ホウジン</t>
    </rPh>
    <rPh sb="5" eb="8">
      <t>シミンゼイ</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</si>
</sst>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7"/>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9.5"/>
      <color theme="1"/>
      <name val="ＭＳ Ｐゴシック"/>
      <family val="2"/>
      <charset val="128"/>
      <scheme val="minor"/>
    </font>
    <font>
      <b/>
      <sz val="9.5"/>
      <color theme="1"/>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20"/>
      <color theme="1"/>
      <name val="ＭＳ Ｐゴシック"/>
      <family val="2"/>
      <charset val="128"/>
      <scheme val="minor"/>
    </font>
    <font>
      <sz val="22"/>
      <color theme="1"/>
      <name val="ＭＳ Ｐゴシック"/>
      <family val="2"/>
      <charset val="128"/>
      <scheme val="minor"/>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dotted">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6" xfId="0" applyFont="1" applyBorder="1">
      <alignment vertical="center"/>
    </xf>
    <xf numFmtId="0" fontId="3" fillId="0" borderId="2" xfId="0" applyFont="1" applyBorder="1" applyAlignment="1">
      <alignment vertical="center"/>
    </xf>
    <xf numFmtId="0" fontId="3" fillId="0" borderId="0" xfId="0" applyFont="1" applyBorder="1" applyAlignment="1">
      <alignment vertical="center"/>
    </xf>
    <xf numFmtId="0" fontId="4" fillId="0" borderId="3" xfId="0" applyFont="1" applyBorder="1">
      <alignment vertical="center"/>
    </xf>
    <xf numFmtId="0" fontId="4" fillId="0" borderId="8" xfId="0" applyFont="1" applyBorder="1">
      <alignment vertical="center"/>
    </xf>
    <xf numFmtId="0" fontId="6" fillId="0" borderId="1" xfId="0" applyFont="1" applyBorder="1">
      <alignment vertical="center"/>
    </xf>
    <xf numFmtId="0" fontId="6" fillId="0" borderId="2"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7" xfId="0" applyFont="1" applyBorder="1">
      <alignment vertical="center"/>
    </xf>
    <xf numFmtId="0" fontId="6" fillId="0" borderId="3" xfId="0" applyFont="1" applyBorder="1">
      <alignment vertical="center"/>
    </xf>
    <xf numFmtId="0" fontId="6" fillId="0" borderId="9"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15" xfId="0" applyFont="1" applyBorder="1">
      <alignment vertical="center"/>
    </xf>
    <xf numFmtId="0" fontId="4" fillId="0" borderId="3" xfId="0" applyFont="1" applyBorder="1" applyAlignment="1">
      <alignment vertical="center" textRotation="255"/>
    </xf>
    <xf numFmtId="0" fontId="4" fillId="0" borderId="5" xfId="0" applyFont="1" applyBorder="1" applyAlignment="1">
      <alignment vertical="center" textRotation="255"/>
    </xf>
    <xf numFmtId="0" fontId="4" fillId="0" borderId="7" xfId="0" applyFont="1" applyBorder="1" applyAlignment="1">
      <alignment vertical="center"/>
    </xf>
    <xf numFmtId="0" fontId="4" fillId="0" borderId="16" xfId="0" applyFont="1" applyBorder="1">
      <alignment vertical="center"/>
    </xf>
    <xf numFmtId="0" fontId="4" fillId="0" borderId="18" xfId="0" applyFont="1" applyBorder="1">
      <alignment vertical="center"/>
    </xf>
    <xf numFmtId="0" fontId="4" fillId="0" borderId="21" xfId="0" applyFont="1" applyBorder="1">
      <alignment vertical="center"/>
    </xf>
    <xf numFmtId="0" fontId="4" fillId="0" borderId="23"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26" xfId="0" applyFont="1" applyBorder="1">
      <alignment vertical="center"/>
    </xf>
    <xf numFmtId="0" fontId="4" fillId="0" borderId="0" xfId="0" applyFont="1" applyBorder="1" applyAlignment="1">
      <alignment vertical="center"/>
    </xf>
    <xf numFmtId="0" fontId="5" fillId="0" borderId="7" xfId="0" applyFont="1" applyBorder="1" applyAlignment="1">
      <alignment horizontal="left" vertical="top" wrapText="1"/>
    </xf>
    <xf numFmtId="0" fontId="5" fillId="0" borderId="7" xfId="0" applyFont="1" applyBorder="1" applyAlignment="1">
      <alignment horizontal="left" vertical="top"/>
    </xf>
    <xf numFmtId="0" fontId="16" fillId="0" borderId="0" xfId="0" applyFont="1" applyBorder="1" applyAlignment="1">
      <alignment vertical="top" wrapText="1"/>
    </xf>
    <xf numFmtId="0" fontId="16" fillId="0" borderId="7" xfId="0" applyFont="1" applyBorder="1" applyAlignment="1">
      <alignment vertical="center" wrapText="1"/>
    </xf>
    <xf numFmtId="0" fontId="4" fillId="0" borderId="2" xfId="0" applyFont="1" applyBorder="1" applyAlignment="1">
      <alignment vertical="center" textRotation="255"/>
    </xf>
    <xf numFmtId="0" fontId="4" fillId="0" borderId="0" xfId="0" applyFont="1" applyBorder="1" applyAlignment="1">
      <alignment vertical="center" textRotation="255"/>
    </xf>
    <xf numFmtId="0" fontId="4" fillId="0" borderId="7" xfId="0" applyFont="1" applyBorder="1" applyAlignment="1">
      <alignment vertical="center" textRotation="255"/>
    </xf>
    <xf numFmtId="0" fontId="16" fillId="0" borderId="0" xfId="0" applyFont="1" applyBorder="1" applyAlignment="1">
      <alignment horizontal="left" vertical="center" wrapText="1"/>
    </xf>
    <xf numFmtId="0" fontId="8" fillId="0" borderId="33" xfId="0" applyFont="1" applyBorder="1" applyProtection="1">
      <alignment vertical="center"/>
      <protection locked="0"/>
    </xf>
    <xf numFmtId="0" fontId="19" fillId="0" borderId="34" xfId="0" applyFont="1" applyBorder="1" applyAlignment="1" applyProtection="1">
      <alignment vertical="center"/>
      <protection locked="0"/>
    </xf>
    <xf numFmtId="0" fontId="8" fillId="0" borderId="34" xfId="0" applyFont="1" applyBorder="1" applyAlignment="1" applyProtection="1">
      <alignment horizontal="right" vertical="center"/>
      <protection locked="0"/>
    </xf>
    <xf numFmtId="177" fontId="19" fillId="0" borderId="34" xfId="0" applyNumberFormat="1" applyFont="1" applyBorder="1" applyProtection="1">
      <alignment vertical="center"/>
      <protection locked="0"/>
    </xf>
    <xf numFmtId="176" fontId="19" fillId="0" borderId="34" xfId="0" applyNumberFormat="1" applyFont="1" applyBorder="1" applyProtection="1">
      <alignment vertical="center"/>
      <protection locked="0"/>
    </xf>
    <xf numFmtId="57" fontId="19" fillId="0" borderId="34" xfId="0" applyNumberFormat="1" applyFont="1" applyBorder="1" applyAlignment="1" applyProtection="1">
      <alignment horizontal="right" vertical="center"/>
      <protection locked="0"/>
    </xf>
    <xf numFmtId="38" fontId="19" fillId="0" borderId="34" xfId="1" applyFont="1" applyBorder="1" applyProtection="1">
      <alignment vertical="center"/>
      <protection locked="0"/>
    </xf>
    <xf numFmtId="38" fontId="19" fillId="0" borderId="34" xfId="1" applyFont="1" applyBorder="1" applyAlignment="1" applyProtection="1">
      <alignment vertical="center"/>
      <protection locked="0"/>
    </xf>
    <xf numFmtId="176" fontId="19" fillId="0" borderId="35" xfId="0" applyNumberFormat="1" applyFont="1" applyBorder="1" applyProtection="1">
      <alignment vertical="center"/>
      <protection locked="0"/>
    </xf>
    <xf numFmtId="0" fontId="0" fillId="0" borderId="0" xfId="0" applyFont="1" applyProtection="1">
      <alignment vertical="center"/>
    </xf>
    <xf numFmtId="0" fontId="8" fillId="0" borderId="36" xfId="0" applyFont="1" applyBorder="1" applyProtection="1">
      <alignment vertical="center"/>
    </xf>
    <xf numFmtId="0" fontId="8" fillId="0" borderId="33" xfId="0" applyFont="1" applyBorder="1" applyProtection="1">
      <alignment vertical="center"/>
    </xf>
    <xf numFmtId="0" fontId="8" fillId="0" borderId="37" xfId="0" applyFont="1" applyBorder="1" applyProtection="1">
      <alignment vertical="center"/>
    </xf>
    <xf numFmtId="0" fontId="19" fillId="0" borderId="34" xfId="0" applyFont="1" applyBorder="1" applyAlignment="1" applyProtection="1">
      <alignment vertical="center"/>
    </xf>
    <xf numFmtId="0" fontId="0" fillId="0" borderId="0" xfId="0" applyFont="1" applyAlignment="1" applyProtection="1">
      <alignment vertical="center"/>
    </xf>
    <xf numFmtId="0" fontId="8" fillId="0" borderId="34" xfId="0" applyFont="1" applyBorder="1" applyAlignment="1" applyProtection="1">
      <alignment horizontal="right" vertical="center"/>
    </xf>
    <xf numFmtId="177" fontId="19" fillId="0" borderId="34" xfId="0" applyNumberFormat="1" applyFont="1" applyBorder="1" applyProtection="1">
      <alignment vertical="center"/>
    </xf>
    <xf numFmtId="176" fontId="19" fillId="0" borderId="34" xfId="0" applyNumberFormat="1" applyFont="1" applyBorder="1" applyProtection="1">
      <alignment vertical="center"/>
    </xf>
    <xf numFmtId="57" fontId="19" fillId="0" borderId="34" xfId="0" applyNumberFormat="1" applyFont="1" applyBorder="1" applyAlignment="1" applyProtection="1">
      <alignment horizontal="right" vertical="center"/>
    </xf>
    <xf numFmtId="0" fontId="19" fillId="0" borderId="37" xfId="0" applyFont="1" applyBorder="1" applyProtection="1">
      <alignment vertical="center"/>
    </xf>
    <xf numFmtId="38" fontId="19" fillId="0" borderId="34" xfId="1" applyFont="1" applyBorder="1" applyProtection="1">
      <alignment vertical="center"/>
    </xf>
    <xf numFmtId="0" fontId="16" fillId="0" borderId="0" xfId="0" applyFont="1" applyBorder="1" applyProtection="1">
      <alignment vertical="center"/>
    </xf>
    <xf numFmtId="0" fontId="19" fillId="0" borderId="37" xfId="0" applyFont="1" applyBorder="1" applyAlignment="1" applyProtection="1">
      <alignment vertical="center"/>
    </xf>
    <xf numFmtId="38" fontId="19" fillId="0" borderId="34" xfId="1" applyFont="1" applyBorder="1" applyAlignment="1" applyProtection="1">
      <alignment vertical="center"/>
    </xf>
    <xf numFmtId="0" fontId="16" fillId="0" borderId="0" xfId="0" applyFont="1" applyBorder="1" applyAlignment="1" applyProtection="1">
      <alignment vertical="center"/>
    </xf>
    <xf numFmtId="38" fontId="19" fillId="0" borderId="34" xfId="0" applyNumberFormat="1" applyFont="1" applyBorder="1" applyAlignment="1" applyProtection="1">
      <alignment vertical="center"/>
    </xf>
    <xf numFmtId="0" fontId="19" fillId="0" borderId="38" xfId="0" applyFont="1" applyFill="1" applyBorder="1" applyAlignment="1" applyProtection="1">
      <alignment vertical="center"/>
    </xf>
    <xf numFmtId="176" fontId="19" fillId="0" borderId="35" xfId="0" applyNumberFormat="1" applyFont="1" applyBorder="1" applyProtection="1">
      <alignment vertical="center"/>
    </xf>
    <xf numFmtId="0" fontId="9" fillId="0" borderId="0" xfId="0" applyFont="1" applyProtection="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24" xfId="0" applyFont="1" applyBorder="1">
      <alignment vertical="center"/>
    </xf>
    <xf numFmtId="0" fontId="22" fillId="0" borderId="0" xfId="0" applyFont="1" applyProtection="1">
      <alignment vertical="center"/>
    </xf>
    <xf numFmtId="0" fontId="8" fillId="0" borderId="0" xfId="0" applyFont="1" applyBorder="1" applyProtection="1">
      <alignment vertical="center"/>
    </xf>
    <xf numFmtId="0" fontId="19" fillId="0" borderId="0" xfId="0" applyFont="1" applyBorder="1" applyAlignment="1" applyProtection="1">
      <alignment vertical="center"/>
    </xf>
    <xf numFmtId="0" fontId="8" fillId="0" borderId="0" xfId="0" applyFont="1" applyBorder="1" applyAlignment="1" applyProtection="1">
      <alignment horizontal="right" vertical="center"/>
    </xf>
    <xf numFmtId="177" fontId="19" fillId="0" borderId="0" xfId="0" applyNumberFormat="1" applyFont="1" applyBorder="1" applyProtection="1">
      <alignment vertical="center"/>
    </xf>
    <xf numFmtId="176" fontId="19" fillId="0" borderId="0" xfId="0" applyNumberFormat="1" applyFont="1" applyBorder="1" applyProtection="1">
      <alignment vertical="center"/>
    </xf>
    <xf numFmtId="57" fontId="19" fillId="0" borderId="0" xfId="0" applyNumberFormat="1" applyFont="1" applyBorder="1" applyAlignment="1" applyProtection="1">
      <alignment horizontal="right" vertical="center"/>
    </xf>
    <xf numFmtId="38" fontId="19" fillId="0" borderId="0" xfId="1" applyFont="1" applyBorder="1" applyProtection="1">
      <alignment vertical="center"/>
    </xf>
    <xf numFmtId="38" fontId="19" fillId="0" borderId="0" xfId="1" applyFont="1" applyBorder="1" applyAlignment="1" applyProtection="1">
      <alignment vertical="center"/>
    </xf>
    <xf numFmtId="38" fontId="19" fillId="0" borderId="0" xfId="0" applyNumberFormat="1" applyFont="1" applyBorder="1" applyAlignment="1" applyProtection="1">
      <alignment vertical="center"/>
    </xf>
    <xf numFmtId="0" fontId="4" fillId="0" borderId="9" xfId="0" applyFont="1" applyBorder="1">
      <alignment vertical="center"/>
    </xf>
    <xf numFmtId="0" fontId="4" fillId="0" borderId="19" xfId="0" applyFont="1" applyBorder="1">
      <alignment vertical="center"/>
    </xf>
    <xf numFmtId="0" fontId="4" fillId="0" borderId="11" xfId="0" applyFont="1" applyBorder="1">
      <alignment vertical="center"/>
    </xf>
    <xf numFmtId="0" fontId="0" fillId="0" borderId="0" xfId="0" applyFont="1" applyAlignment="1" applyProtection="1">
      <alignment horizontal="center" vertical="center"/>
    </xf>
    <xf numFmtId="0" fontId="0" fillId="0" borderId="0" xfId="0" applyFont="1" applyAlignment="1" applyProtection="1">
      <alignment horizontal="left" vertical="center" wrapText="1"/>
    </xf>
    <xf numFmtId="0" fontId="8" fillId="0" borderId="0" xfId="0" applyFont="1" applyAlignment="1" applyProtection="1">
      <alignment horizontal="center" vertical="center"/>
    </xf>
    <xf numFmtId="0" fontId="19" fillId="0" borderId="0" xfId="0" applyFont="1" applyAlignment="1" applyProtection="1">
      <alignment horizontal="center" vertical="center"/>
    </xf>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14" fillId="0" borderId="0" xfId="0" applyFont="1" applyBorder="1" applyAlignment="1">
      <alignment horizontal="center" vertical="center"/>
    </xf>
    <xf numFmtId="0" fontId="12" fillId="0" borderId="0" xfId="0" applyFont="1" applyBorder="1" applyAlignment="1">
      <alignment horizontal="center" vertical="center"/>
    </xf>
    <xf numFmtId="176" fontId="7" fillId="0" borderId="26" xfId="0" applyNumberFormat="1" applyFont="1" applyBorder="1" applyAlignment="1">
      <alignment horizontal="center"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8" fillId="0" borderId="30" xfId="0" applyFont="1" applyBorder="1" applyAlignment="1">
      <alignment horizontal="center" vertical="center"/>
    </xf>
    <xf numFmtId="0" fontId="8" fillId="0" borderId="5" xfId="0" applyFont="1" applyBorder="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3" fillId="0" borderId="4" xfId="0" applyFont="1" applyBorder="1" applyAlignment="1">
      <alignment horizontal="center" vertical="distributed" textRotation="255" indent="1"/>
    </xf>
    <xf numFmtId="0" fontId="11" fillId="0" borderId="5" xfId="0" applyFont="1" applyBorder="1" applyAlignment="1">
      <alignment horizontal="center" vertical="distributed" textRotation="255" indent="1"/>
    </xf>
    <xf numFmtId="0" fontId="11" fillId="0" borderId="4" xfId="0" applyFont="1" applyBorder="1" applyAlignment="1">
      <alignment horizontal="center" vertical="distributed" textRotation="255" indent="1"/>
    </xf>
    <xf numFmtId="0" fontId="11" fillId="0" borderId="6" xfId="0" applyFont="1" applyBorder="1" applyAlignment="1">
      <alignment horizontal="center" vertical="distributed" textRotation="255" indent="1"/>
    </xf>
    <xf numFmtId="0" fontId="11" fillId="0" borderId="8" xfId="0" applyFont="1" applyBorder="1" applyAlignment="1">
      <alignment horizontal="center" vertical="distributed" textRotation="255" indent="1"/>
    </xf>
    <xf numFmtId="0" fontId="14"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4"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2" fillId="0" borderId="4" xfId="0" applyFont="1" applyBorder="1" applyAlignment="1">
      <alignment horizontal="center" vertic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8" fillId="0" borderId="27" xfId="0" applyFont="1" applyBorder="1" applyAlignment="1">
      <alignment horizontal="center" vertical="center"/>
    </xf>
    <xf numFmtId="0" fontId="8" fillId="0" borderId="18"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4" fillId="0" borderId="7" xfId="0" applyFont="1" applyBorder="1" applyAlignment="1">
      <alignment horizontal="center" vertical="center"/>
    </xf>
    <xf numFmtId="0" fontId="4" fillId="0" borderId="0"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1" fillId="0" borderId="17" xfId="0" applyFont="1" applyBorder="1" applyAlignment="1">
      <alignment horizontal="distributed" vertical="center"/>
    </xf>
    <xf numFmtId="0" fontId="11" fillId="0" borderId="22" xfId="0" applyFont="1" applyBorder="1" applyAlignment="1">
      <alignment horizontal="distributed" vertical="center"/>
    </xf>
    <xf numFmtId="49" fontId="10" fillId="0" borderId="19"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3" xfId="0" applyNumberFormat="1" applyFont="1" applyBorder="1" applyAlignment="1">
      <alignment horizontal="center" vertical="center"/>
    </xf>
    <xf numFmtId="38" fontId="8" fillId="0" borderId="27" xfId="0" applyNumberFormat="1" applyFont="1" applyBorder="1" applyAlignment="1">
      <alignment horizontal="center" vertical="center"/>
    </xf>
    <xf numFmtId="0" fontId="11" fillId="0" borderId="2" xfId="0" applyFont="1" applyBorder="1" applyAlignment="1">
      <alignment horizontal="distributed" vertical="center"/>
    </xf>
    <xf numFmtId="0" fontId="11" fillId="0" borderId="0" xfId="0" applyFont="1" applyBorder="1" applyAlignment="1">
      <alignment horizontal="distributed" vertical="center"/>
    </xf>
    <xf numFmtId="49" fontId="10" fillId="0" borderId="1"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38" fontId="8" fillId="0" borderId="30" xfId="0" applyNumberFormat="1" applyFont="1" applyBorder="1" applyAlignment="1">
      <alignment horizontal="center" vertical="center"/>
    </xf>
    <xf numFmtId="0" fontId="11" fillId="0" borderId="7" xfId="0" applyFont="1" applyBorder="1" applyAlignment="1">
      <alignment horizontal="distributed" vertical="center"/>
    </xf>
    <xf numFmtId="49" fontId="10" fillId="0" borderId="6"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7" xfId="0" applyFont="1" applyBorder="1" applyAlignment="1">
      <alignment horizontal="center" vertical="center" textRotation="255"/>
    </xf>
    <xf numFmtId="0" fontId="17" fillId="0" borderId="2"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7" xfId="0" applyFont="1" applyBorder="1" applyAlignment="1">
      <alignment horizontal="center" vertical="center" textRotation="255"/>
    </xf>
    <xf numFmtId="176" fontId="3" fillId="0" borderId="2" xfId="0" applyNumberFormat="1" applyFont="1" applyBorder="1" applyAlignment="1">
      <alignment horizontal="center"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18" fillId="0" borderId="2" xfId="0" applyFont="1" applyBorder="1" applyAlignment="1">
      <alignment horizontal="center" vertical="center" textRotation="255"/>
    </xf>
    <xf numFmtId="0" fontId="18" fillId="0" borderId="0" xfId="0" applyFont="1" applyBorder="1" applyAlignment="1">
      <alignment horizontal="center" vertical="center" textRotation="255"/>
    </xf>
    <xf numFmtId="0" fontId="18" fillId="0" borderId="7" xfId="0" applyFont="1" applyBorder="1" applyAlignment="1">
      <alignment horizontal="center" vertical="center" textRotation="255"/>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17" fillId="0" borderId="1"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6" xfId="0" applyFont="1" applyBorder="1" applyAlignment="1">
      <alignment horizontal="center" vertical="center" textRotation="255"/>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 xfId="0" applyFont="1"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176" fontId="3" fillId="0" borderId="1" xfId="0" applyNumberFormat="1" applyFont="1" applyBorder="1" applyAlignment="1">
      <alignment horizontal="center" vertical="center" shrinkToFit="1"/>
    </xf>
    <xf numFmtId="0" fontId="16" fillId="0" borderId="0" xfId="0" applyFont="1" applyBorder="1" applyAlignment="1">
      <alignment horizontal="left"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6" fillId="0" borderId="0"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0" fillId="0" borderId="2" xfId="0" applyBorder="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distributed" vertical="center"/>
    </xf>
    <xf numFmtId="0" fontId="4" fillId="0" borderId="1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7" fontId="3" fillId="0" borderId="1" xfId="0" applyNumberFormat="1" applyFont="1" applyBorder="1" applyAlignment="1">
      <alignment horizontal="center" vertical="center" shrinkToFit="1"/>
    </xf>
    <xf numFmtId="176" fontId="19" fillId="0" borderId="0"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17860</xdr:colOff>
      <xdr:row>5</xdr:row>
      <xdr:rowOff>47626</xdr:rowOff>
    </xdr:from>
    <xdr:to>
      <xdr:col>29</xdr:col>
      <xdr:colOff>83344</xdr:colOff>
      <xdr:row>6</xdr:row>
      <xdr:rowOff>89297</xdr:rowOff>
    </xdr:to>
    <xdr:sp macro="" textlink="">
      <xdr:nvSpPr>
        <xdr:cNvPr id="2" name="円/楕円 1"/>
        <xdr:cNvSpPr/>
      </xdr:nvSpPr>
      <xdr:spPr>
        <a:xfrm>
          <a:off x="2951560" y="704851"/>
          <a:ext cx="170259" cy="17502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62</xdr:col>
      <xdr:colOff>17860</xdr:colOff>
      <xdr:row>5</xdr:row>
      <xdr:rowOff>47626</xdr:rowOff>
    </xdr:from>
    <xdr:to>
      <xdr:col>63</xdr:col>
      <xdr:colOff>83344</xdr:colOff>
      <xdr:row>6</xdr:row>
      <xdr:rowOff>89297</xdr:rowOff>
    </xdr:to>
    <xdr:sp macro="" textlink="">
      <xdr:nvSpPr>
        <xdr:cNvPr id="3" name="円/楕円 2"/>
        <xdr:cNvSpPr/>
      </xdr:nvSpPr>
      <xdr:spPr>
        <a:xfrm>
          <a:off x="6856810" y="704851"/>
          <a:ext cx="170259" cy="17502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96</xdr:col>
      <xdr:colOff>17860</xdr:colOff>
      <xdr:row>5</xdr:row>
      <xdr:rowOff>47626</xdr:rowOff>
    </xdr:from>
    <xdr:to>
      <xdr:col>97</xdr:col>
      <xdr:colOff>83344</xdr:colOff>
      <xdr:row>6</xdr:row>
      <xdr:rowOff>89297</xdr:rowOff>
    </xdr:to>
    <xdr:sp macro="" textlink="">
      <xdr:nvSpPr>
        <xdr:cNvPr id="4" name="円/楕円 3"/>
        <xdr:cNvSpPr/>
      </xdr:nvSpPr>
      <xdr:spPr>
        <a:xfrm>
          <a:off x="10762060" y="704851"/>
          <a:ext cx="170259" cy="17502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0</xdr:colOff>
      <xdr:row>4</xdr:row>
      <xdr:rowOff>28576</xdr:rowOff>
    </xdr:from>
    <xdr:to>
      <xdr:col>8</xdr:col>
      <xdr:colOff>0</xdr:colOff>
      <xdr:row>4</xdr:row>
      <xdr:rowOff>142876</xdr:rowOff>
    </xdr:to>
    <xdr:sp macro="" textlink="">
      <xdr:nvSpPr>
        <xdr:cNvPr id="5" name="円/楕円 4"/>
        <xdr:cNvSpPr/>
      </xdr:nvSpPr>
      <xdr:spPr>
        <a:xfrm>
          <a:off x="733425" y="533401"/>
          <a:ext cx="104775" cy="114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38100</xdr:colOff>
      <xdr:row>5</xdr:row>
      <xdr:rowOff>1</xdr:rowOff>
    </xdr:from>
    <xdr:to>
      <xdr:col>7</xdr:col>
      <xdr:colOff>76200</xdr:colOff>
      <xdr:row>5</xdr:row>
      <xdr:rowOff>123825</xdr:rowOff>
    </xdr:to>
    <xdr:sp macro="" textlink="">
      <xdr:nvSpPr>
        <xdr:cNvPr id="6" name="円/楕円 5"/>
        <xdr:cNvSpPr/>
      </xdr:nvSpPr>
      <xdr:spPr>
        <a:xfrm>
          <a:off x="666750" y="657226"/>
          <a:ext cx="142875" cy="1238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22226</xdr:colOff>
      <xdr:row>22</xdr:row>
      <xdr:rowOff>152400</xdr:rowOff>
    </xdr:from>
    <xdr:to>
      <xdr:col>25</xdr:col>
      <xdr:colOff>76201</xdr:colOff>
      <xdr:row>26</xdr:row>
      <xdr:rowOff>50800</xdr:rowOff>
    </xdr:to>
    <xdr:sp macro="" textlink="">
      <xdr:nvSpPr>
        <xdr:cNvPr id="8" name="正方形/長方形 7"/>
        <xdr:cNvSpPr/>
      </xdr:nvSpPr>
      <xdr:spPr>
        <a:xfrm>
          <a:off x="1698626" y="412432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50</xdr:col>
      <xdr:colOff>22225</xdr:colOff>
      <xdr:row>22</xdr:row>
      <xdr:rowOff>152400</xdr:rowOff>
    </xdr:from>
    <xdr:to>
      <xdr:col>59</xdr:col>
      <xdr:colOff>76200</xdr:colOff>
      <xdr:row>26</xdr:row>
      <xdr:rowOff>50800</xdr:rowOff>
    </xdr:to>
    <xdr:sp macro="" textlink="">
      <xdr:nvSpPr>
        <xdr:cNvPr id="9" name="正方形/長方形 8"/>
        <xdr:cNvSpPr/>
      </xdr:nvSpPr>
      <xdr:spPr>
        <a:xfrm>
          <a:off x="5603875" y="412432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84</xdr:col>
      <xdr:colOff>22225</xdr:colOff>
      <xdr:row>22</xdr:row>
      <xdr:rowOff>146050</xdr:rowOff>
    </xdr:from>
    <xdr:to>
      <xdr:col>93</xdr:col>
      <xdr:colOff>76200</xdr:colOff>
      <xdr:row>26</xdr:row>
      <xdr:rowOff>44450</xdr:rowOff>
    </xdr:to>
    <xdr:sp macro="" textlink="">
      <xdr:nvSpPr>
        <xdr:cNvPr id="10" name="正方形/長方形 9"/>
        <xdr:cNvSpPr/>
      </xdr:nvSpPr>
      <xdr:spPr>
        <a:xfrm>
          <a:off x="9547225" y="4111458"/>
          <a:ext cx="1001462"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50</xdr:col>
      <xdr:colOff>22226</xdr:colOff>
      <xdr:row>22</xdr:row>
      <xdr:rowOff>152400</xdr:rowOff>
    </xdr:from>
    <xdr:to>
      <xdr:col>59</xdr:col>
      <xdr:colOff>76201</xdr:colOff>
      <xdr:row>26</xdr:row>
      <xdr:rowOff>50800</xdr:rowOff>
    </xdr:to>
    <xdr:sp macro="" textlink="">
      <xdr:nvSpPr>
        <xdr:cNvPr id="11" name="正方形/長方形 10"/>
        <xdr:cNvSpPr/>
      </xdr:nvSpPr>
      <xdr:spPr>
        <a:xfrm>
          <a:off x="1698626" y="412432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40</xdr:col>
      <xdr:colOff>38100</xdr:colOff>
      <xdr:row>5</xdr:row>
      <xdr:rowOff>0</xdr:rowOff>
    </xdr:from>
    <xdr:to>
      <xdr:col>41</xdr:col>
      <xdr:colOff>76200</xdr:colOff>
      <xdr:row>5</xdr:row>
      <xdr:rowOff>123824</xdr:rowOff>
    </xdr:to>
    <xdr:sp macro="" textlink="">
      <xdr:nvSpPr>
        <xdr:cNvPr id="14" name="円/楕円 13"/>
        <xdr:cNvSpPr/>
      </xdr:nvSpPr>
      <xdr:spPr>
        <a:xfrm>
          <a:off x="4572000" y="657225"/>
          <a:ext cx="142875" cy="1238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74</xdr:col>
      <xdr:colOff>38100</xdr:colOff>
      <xdr:row>5</xdr:row>
      <xdr:rowOff>0</xdr:rowOff>
    </xdr:from>
    <xdr:to>
      <xdr:col>75</xdr:col>
      <xdr:colOff>76200</xdr:colOff>
      <xdr:row>5</xdr:row>
      <xdr:rowOff>123824</xdr:rowOff>
    </xdr:to>
    <xdr:sp macro="" textlink="">
      <xdr:nvSpPr>
        <xdr:cNvPr id="15" name="円/楕円 14"/>
        <xdr:cNvSpPr/>
      </xdr:nvSpPr>
      <xdr:spPr>
        <a:xfrm>
          <a:off x="8477250" y="657225"/>
          <a:ext cx="142875" cy="1238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41</xdr:col>
      <xdr:colOff>9525</xdr:colOff>
      <xdr:row>4</xdr:row>
      <xdr:rowOff>19050</xdr:rowOff>
    </xdr:from>
    <xdr:to>
      <xdr:col>42</xdr:col>
      <xdr:colOff>9525</xdr:colOff>
      <xdr:row>4</xdr:row>
      <xdr:rowOff>133350</xdr:rowOff>
    </xdr:to>
    <xdr:sp macro="" textlink="">
      <xdr:nvSpPr>
        <xdr:cNvPr id="16" name="円/楕円 15"/>
        <xdr:cNvSpPr/>
      </xdr:nvSpPr>
      <xdr:spPr>
        <a:xfrm>
          <a:off x="4648200" y="523875"/>
          <a:ext cx="104775" cy="114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75</xdr:col>
      <xdr:colOff>9525</xdr:colOff>
      <xdr:row>4</xdr:row>
      <xdr:rowOff>19050</xdr:rowOff>
    </xdr:from>
    <xdr:to>
      <xdr:col>76</xdr:col>
      <xdr:colOff>9525</xdr:colOff>
      <xdr:row>4</xdr:row>
      <xdr:rowOff>133350</xdr:rowOff>
    </xdr:to>
    <xdr:sp macro="" textlink="">
      <xdr:nvSpPr>
        <xdr:cNvPr id="17" name="円/楕円 16"/>
        <xdr:cNvSpPr/>
      </xdr:nvSpPr>
      <xdr:spPr>
        <a:xfrm>
          <a:off x="8553450" y="523875"/>
          <a:ext cx="104775" cy="114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90488</xdr:colOff>
      <xdr:row>22</xdr:row>
      <xdr:rowOff>128583</xdr:rowOff>
    </xdr:from>
    <xdr:to>
      <xdr:col>26</xdr:col>
      <xdr:colOff>28575</xdr:colOff>
      <xdr:row>26</xdr:row>
      <xdr:rowOff>80958</xdr:rowOff>
    </xdr:to>
    <xdr:sp macro="" textlink="">
      <xdr:nvSpPr>
        <xdr:cNvPr id="18" name="正方形/長方形 17"/>
        <xdr:cNvSpPr/>
      </xdr:nvSpPr>
      <xdr:spPr>
        <a:xfrm>
          <a:off x="2605088" y="4100508"/>
          <a:ext cx="147637"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a:solidFill>
                <a:sysClr val="windowText" lastClr="000000"/>
              </a:solidFill>
            </a:rPr>
            <a:t>そ</a:t>
          </a:r>
          <a:endParaRPr kumimoji="1" lang="en-US" altLang="ja-JP" sz="500">
            <a:solidFill>
              <a:sysClr val="windowText" lastClr="000000"/>
            </a:solidFill>
          </a:endParaRPr>
        </a:p>
        <a:p>
          <a:pPr algn="ctr"/>
          <a:r>
            <a:rPr kumimoji="1" lang="ja-JP" altLang="en-US" sz="500">
              <a:solidFill>
                <a:sysClr val="windowText" lastClr="000000"/>
              </a:solidFill>
            </a:rPr>
            <a:t>の</a:t>
          </a:r>
          <a:endParaRPr kumimoji="1" lang="en-US" altLang="ja-JP" sz="500">
            <a:solidFill>
              <a:sysClr val="windowText" lastClr="000000"/>
            </a:solidFill>
          </a:endParaRPr>
        </a:p>
        <a:p>
          <a:pPr algn="ctr"/>
          <a:r>
            <a:rPr kumimoji="1" lang="ja-JP" altLang="en-US" sz="500">
              <a:solidFill>
                <a:sysClr val="windowText" lastClr="000000"/>
              </a:solidFill>
            </a:rPr>
            <a:t>他</a:t>
          </a:r>
        </a:p>
      </xdr:txBody>
    </xdr:sp>
    <xdr:clientData/>
  </xdr:twoCellAnchor>
  <xdr:twoCellAnchor>
    <xdr:from>
      <xdr:col>58</xdr:col>
      <xdr:colOff>90488</xdr:colOff>
      <xdr:row>22</xdr:row>
      <xdr:rowOff>128583</xdr:rowOff>
    </xdr:from>
    <xdr:to>
      <xdr:col>60</xdr:col>
      <xdr:colOff>28575</xdr:colOff>
      <xdr:row>26</xdr:row>
      <xdr:rowOff>80958</xdr:rowOff>
    </xdr:to>
    <xdr:sp macro="" textlink="">
      <xdr:nvSpPr>
        <xdr:cNvPr id="19" name="正方形/長方形 18"/>
        <xdr:cNvSpPr/>
      </xdr:nvSpPr>
      <xdr:spPr>
        <a:xfrm>
          <a:off x="2605088" y="4100508"/>
          <a:ext cx="147637"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a:solidFill>
                <a:sysClr val="windowText" lastClr="000000"/>
              </a:solidFill>
            </a:rPr>
            <a:t>そ</a:t>
          </a:r>
          <a:endParaRPr kumimoji="1" lang="en-US" altLang="ja-JP" sz="500">
            <a:solidFill>
              <a:sysClr val="windowText" lastClr="000000"/>
            </a:solidFill>
          </a:endParaRPr>
        </a:p>
        <a:p>
          <a:pPr algn="ctr"/>
          <a:r>
            <a:rPr kumimoji="1" lang="ja-JP" altLang="en-US" sz="500">
              <a:solidFill>
                <a:sysClr val="windowText" lastClr="000000"/>
              </a:solidFill>
            </a:rPr>
            <a:t>の</a:t>
          </a:r>
          <a:endParaRPr kumimoji="1" lang="en-US" altLang="ja-JP" sz="500">
            <a:solidFill>
              <a:sysClr val="windowText" lastClr="000000"/>
            </a:solidFill>
          </a:endParaRPr>
        </a:p>
        <a:p>
          <a:pPr algn="ctr"/>
          <a:r>
            <a:rPr kumimoji="1" lang="ja-JP" altLang="en-US" sz="500">
              <a:solidFill>
                <a:sysClr val="windowText" lastClr="000000"/>
              </a:solidFill>
            </a:rPr>
            <a:t>他</a:t>
          </a:r>
        </a:p>
      </xdr:txBody>
    </xdr:sp>
    <xdr:clientData/>
  </xdr:twoCellAnchor>
  <xdr:twoCellAnchor>
    <xdr:from>
      <xdr:col>92</xdr:col>
      <xdr:colOff>90488</xdr:colOff>
      <xdr:row>22</xdr:row>
      <xdr:rowOff>128583</xdr:rowOff>
    </xdr:from>
    <xdr:to>
      <xdr:col>94</xdr:col>
      <xdr:colOff>28575</xdr:colOff>
      <xdr:row>26</xdr:row>
      <xdr:rowOff>80958</xdr:rowOff>
    </xdr:to>
    <xdr:sp macro="" textlink="">
      <xdr:nvSpPr>
        <xdr:cNvPr id="20" name="正方形/長方形 19"/>
        <xdr:cNvSpPr/>
      </xdr:nvSpPr>
      <xdr:spPr>
        <a:xfrm>
          <a:off x="2605088" y="4100508"/>
          <a:ext cx="147637"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a:solidFill>
                <a:sysClr val="windowText" lastClr="000000"/>
              </a:solidFill>
            </a:rPr>
            <a:t>そ</a:t>
          </a:r>
          <a:endParaRPr kumimoji="1" lang="en-US" altLang="ja-JP" sz="500">
            <a:solidFill>
              <a:sysClr val="windowText" lastClr="000000"/>
            </a:solidFill>
          </a:endParaRPr>
        </a:p>
        <a:p>
          <a:pPr algn="ctr"/>
          <a:r>
            <a:rPr kumimoji="1" lang="ja-JP" altLang="en-US" sz="500">
              <a:solidFill>
                <a:sysClr val="windowText" lastClr="000000"/>
              </a:solidFill>
            </a:rPr>
            <a:t>の</a:t>
          </a:r>
          <a:endParaRPr kumimoji="1" lang="en-US" altLang="ja-JP" sz="500">
            <a:solidFill>
              <a:sysClr val="windowText" lastClr="000000"/>
            </a:solidFill>
          </a:endParaRPr>
        </a:p>
        <a:p>
          <a:pPr algn="ctr"/>
          <a:r>
            <a:rPr kumimoji="1" lang="ja-JP" altLang="en-US" sz="500">
              <a:solidFill>
                <a:sysClr val="windowText" lastClr="000000"/>
              </a:solidFill>
            </a:rPr>
            <a:t>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457200</xdr:colOff>
      <xdr:row>11</xdr:row>
      <xdr:rowOff>57150</xdr:rowOff>
    </xdr:from>
    <xdr:to>
      <xdr:col>5</xdr:col>
      <xdr:colOff>571500</xdr:colOff>
      <xdr:row>12</xdr:row>
      <xdr:rowOff>47625</xdr:rowOff>
    </xdr:to>
    <xdr:sp macro="" textlink="">
      <xdr:nvSpPr>
        <xdr:cNvPr id="8" name="右矢印 7"/>
        <xdr:cNvSpPr/>
      </xdr:nvSpPr>
      <xdr:spPr>
        <a:xfrm>
          <a:off x="4038600" y="2705100"/>
          <a:ext cx="990600" cy="2381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200026</xdr:colOff>
      <xdr:row>0</xdr:row>
      <xdr:rowOff>219075</xdr:rowOff>
    </xdr:from>
    <xdr:to>
      <xdr:col>20</xdr:col>
      <xdr:colOff>504826</xdr:colOff>
      <xdr:row>34</xdr:row>
      <xdr:rowOff>142500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2651" y="219075"/>
          <a:ext cx="9906000" cy="70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17860</xdr:colOff>
      <xdr:row>5</xdr:row>
      <xdr:rowOff>47626</xdr:rowOff>
    </xdr:from>
    <xdr:to>
      <xdr:col>29</xdr:col>
      <xdr:colOff>83344</xdr:colOff>
      <xdr:row>6</xdr:row>
      <xdr:rowOff>89297</xdr:rowOff>
    </xdr:to>
    <xdr:sp macro="" textlink="">
      <xdr:nvSpPr>
        <xdr:cNvPr id="2" name="円/楕円 1"/>
        <xdr:cNvSpPr/>
      </xdr:nvSpPr>
      <xdr:spPr>
        <a:xfrm>
          <a:off x="2951560" y="704851"/>
          <a:ext cx="170259" cy="17502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62</xdr:col>
      <xdr:colOff>17860</xdr:colOff>
      <xdr:row>5</xdr:row>
      <xdr:rowOff>47626</xdr:rowOff>
    </xdr:from>
    <xdr:to>
      <xdr:col>63</xdr:col>
      <xdr:colOff>83344</xdr:colOff>
      <xdr:row>6</xdr:row>
      <xdr:rowOff>89297</xdr:rowOff>
    </xdr:to>
    <xdr:sp macro="" textlink="">
      <xdr:nvSpPr>
        <xdr:cNvPr id="3" name="円/楕円 2"/>
        <xdr:cNvSpPr/>
      </xdr:nvSpPr>
      <xdr:spPr>
        <a:xfrm>
          <a:off x="6856810" y="704851"/>
          <a:ext cx="170259" cy="17502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96</xdr:col>
      <xdr:colOff>17860</xdr:colOff>
      <xdr:row>5</xdr:row>
      <xdr:rowOff>47626</xdr:rowOff>
    </xdr:from>
    <xdr:to>
      <xdr:col>97</xdr:col>
      <xdr:colOff>83344</xdr:colOff>
      <xdr:row>6</xdr:row>
      <xdr:rowOff>89297</xdr:rowOff>
    </xdr:to>
    <xdr:sp macro="" textlink="">
      <xdr:nvSpPr>
        <xdr:cNvPr id="4" name="円/楕円 3"/>
        <xdr:cNvSpPr/>
      </xdr:nvSpPr>
      <xdr:spPr>
        <a:xfrm>
          <a:off x="10762060" y="704851"/>
          <a:ext cx="170259" cy="17502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0</xdr:colOff>
      <xdr:row>4</xdr:row>
      <xdr:rowOff>28576</xdr:rowOff>
    </xdr:from>
    <xdr:to>
      <xdr:col>8</xdr:col>
      <xdr:colOff>0</xdr:colOff>
      <xdr:row>4</xdr:row>
      <xdr:rowOff>142876</xdr:rowOff>
    </xdr:to>
    <xdr:sp macro="" textlink="">
      <xdr:nvSpPr>
        <xdr:cNvPr id="5" name="円/楕円 4"/>
        <xdr:cNvSpPr/>
      </xdr:nvSpPr>
      <xdr:spPr>
        <a:xfrm>
          <a:off x="733425" y="533401"/>
          <a:ext cx="104775" cy="114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38100</xdr:colOff>
      <xdr:row>5</xdr:row>
      <xdr:rowOff>1</xdr:rowOff>
    </xdr:from>
    <xdr:to>
      <xdr:col>7</xdr:col>
      <xdr:colOff>76200</xdr:colOff>
      <xdr:row>5</xdr:row>
      <xdr:rowOff>123825</xdr:rowOff>
    </xdr:to>
    <xdr:sp macro="" textlink="">
      <xdr:nvSpPr>
        <xdr:cNvPr id="6" name="円/楕円 5"/>
        <xdr:cNvSpPr/>
      </xdr:nvSpPr>
      <xdr:spPr>
        <a:xfrm>
          <a:off x="666750" y="657226"/>
          <a:ext cx="142875" cy="1238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22226</xdr:colOff>
      <xdr:row>22</xdr:row>
      <xdr:rowOff>152400</xdr:rowOff>
    </xdr:from>
    <xdr:to>
      <xdr:col>25</xdr:col>
      <xdr:colOff>76201</xdr:colOff>
      <xdr:row>26</xdr:row>
      <xdr:rowOff>50800</xdr:rowOff>
    </xdr:to>
    <xdr:sp macro="" textlink="">
      <xdr:nvSpPr>
        <xdr:cNvPr id="7" name="正方形/長方形 6"/>
        <xdr:cNvSpPr/>
      </xdr:nvSpPr>
      <xdr:spPr>
        <a:xfrm>
          <a:off x="1698626" y="408622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50</xdr:col>
      <xdr:colOff>22225</xdr:colOff>
      <xdr:row>22</xdr:row>
      <xdr:rowOff>152400</xdr:rowOff>
    </xdr:from>
    <xdr:to>
      <xdr:col>59</xdr:col>
      <xdr:colOff>76200</xdr:colOff>
      <xdr:row>26</xdr:row>
      <xdr:rowOff>50800</xdr:rowOff>
    </xdr:to>
    <xdr:sp macro="" textlink="">
      <xdr:nvSpPr>
        <xdr:cNvPr id="8" name="正方形/長方形 7"/>
        <xdr:cNvSpPr/>
      </xdr:nvSpPr>
      <xdr:spPr>
        <a:xfrm>
          <a:off x="5603875" y="408622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84</xdr:col>
      <xdr:colOff>22225</xdr:colOff>
      <xdr:row>22</xdr:row>
      <xdr:rowOff>146050</xdr:rowOff>
    </xdr:from>
    <xdr:to>
      <xdr:col>93</xdr:col>
      <xdr:colOff>76200</xdr:colOff>
      <xdr:row>26</xdr:row>
      <xdr:rowOff>44450</xdr:rowOff>
    </xdr:to>
    <xdr:sp macro="" textlink="">
      <xdr:nvSpPr>
        <xdr:cNvPr id="9" name="正方形/長方形 8"/>
        <xdr:cNvSpPr/>
      </xdr:nvSpPr>
      <xdr:spPr>
        <a:xfrm>
          <a:off x="9509125" y="407987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50</xdr:col>
      <xdr:colOff>22226</xdr:colOff>
      <xdr:row>22</xdr:row>
      <xdr:rowOff>152400</xdr:rowOff>
    </xdr:from>
    <xdr:to>
      <xdr:col>59</xdr:col>
      <xdr:colOff>76201</xdr:colOff>
      <xdr:row>26</xdr:row>
      <xdr:rowOff>50800</xdr:rowOff>
    </xdr:to>
    <xdr:sp macro="" textlink="">
      <xdr:nvSpPr>
        <xdr:cNvPr id="10" name="正方形/長方形 9"/>
        <xdr:cNvSpPr/>
      </xdr:nvSpPr>
      <xdr:spPr>
        <a:xfrm>
          <a:off x="5603876" y="4086225"/>
          <a:ext cx="996950" cy="374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0">
              <a:solidFill>
                <a:schemeClr val="tx1"/>
              </a:solidFill>
            </a:rPr>
            <a:t> </a:t>
          </a:r>
          <a:r>
            <a:rPr kumimoji="1" lang="ja-JP" altLang="en-US" sz="600" b="0">
              <a:solidFill>
                <a:schemeClr val="tx1"/>
              </a:solidFill>
            </a:rPr>
            <a:t>中 予 確 修 更 決</a:t>
          </a:r>
          <a:endParaRPr kumimoji="1" lang="en-US" altLang="ja-JP" sz="600" b="0">
            <a:solidFill>
              <a:schemeClr val="tx1"/>
            </a:solidFill>
          </a:endParaRPr>
        </a:p>
        <a:p>
          <a:pPr algn="ctr"/>
          <a:r>
            <a:rPr kumimoji="1" lang="ja-JP" altLang="en-US" sz="600" b="0">
              <a:solidFill>
                <a:schemeClr val="tx1"/>
              </a:solidFill>
            </a:rPr>
            <a:t> 間 定 定 正 正 定</a:t>
          </a:r>
          <a:endParaRPr kumimoji="1" lang="en-US" altLang="ja-JP" sz="600" b="0">
            <a:solidFill>
              <a:schemeClr val="tx1"/>
            </a:solidFill>
          </a:endParaRPr>
        </a:p>
      </xdr:txBody>
    </xdr:sp>
    <xdr:clientData/>
  </xdr:twoCellAnchor>
  <xdr:twoCellAnchor>
    <xdr:from>
      <xdr:col>40</xdr:col>
      <xdr:colOff>38100</xdr:colOff>
      <xdr:row>5</xdr:row>
      <xdr:rowOff>0</xdr:rowOff>
    </xdr:from>
    <xdr:to>
      <xdr:col>41</xdr:col>
      <xdr:colOff>76200</xdr:colOff>
      <xdr:row>5</xdr:row>
      <xdr:rowOff>123824</xdr:rowOff>
    </xdr:to>
    <xdr:sp macro="" textlink="">
      <xdr:nvSpPr>
        <xdr:cNvPr id="11" name="円/楕円 10"/>
        <xdr:cNvSpPr/>
      </xdr:nvSpPr>
      <xdr:spPr>
        <a:xfrm>
          <a:off x="4572000" y="657225"/>
          <a:ext cx="142875" cy="1238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74</xdr:col>
      <xdr:colOff>38100</xdr:colOff>
      <xdr:row>5</xdr:row>
      <xdr:rowOff>0</xdr:rowOff>
    </xdr:from>
    <xdr:to>
      <xdr:col>75</xdr:col>
      <xdr:colOff>76200</xdr:colOff>
      <xdr:row>5</xdr:row>
      <xdr:rowOff>123824</xdr:rowOff>
    </xdr:to>
    <xdr:sp macro="" textlink="">
      <xdr:nvSpPr>
        <xdr:cNvPr id="12" name="円/楕円 11"/>
        <xdr:cNvSpPr/>
      </xdr:nvSpPr>
      <xdr:spPr>
        <a:xfrm>
          <a:off x="8477250" y="657225"/>
          <a:ext cx="142875" cy="1238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41</xdr:col>
      <xdr:colOff>9525</xdr:colOff>
      <xdr:row>4</xdr:row>
      <xdr:rowOff>19050</xdr:rowOff>
    </xdr:from>
    <xdr:to>
      <xdr:col>42</xdr:col>
      <xdr:colOff>9525</xdr:colOff>
      <xdr:row>4</xdr:row>
      <xdr:rowOff>133350</xdr:rowOff>
    </xdr:to>
    <xdr:sp macro="" textlink="">
      <xdr:nvSpPr>
        <xdr:cNvPr id="13" name="円/楕円 12"/>
        <xdr:cNvSpPr/>
      </xdr:nvSpPr>
      <xdr:spPr>
        <a:xfrm>
          <a:off x="4648200" y="523875"/>
          <a:ext cx="104775" cy="114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75</xdr:col>
      <xdr:colOff>9525</xdr:colOff>
      <xdr:row>4</xdr:row>
      <xdr:rowOff>19050</xdr:rowOff>
    </xdr:from>
    <xdr:to>
      <xdr:col>76</xdr:col>
      <xdr:colOff>9525</xdr:colOff>
      <xdr:row>4</xdr:row>
      <xdr:rowOff>133350</xdr:rowOff>
    </xdr:to>
    <xdr:sp macro="" textlink="">
      <xdr:nvSpPr>
        <xdr:cNvPr id="14" name="円/楕円 13"/>
        <xdr:cNvSpPr/>
      </xdr:nvSpPr>
      <xdr:spPr>
        <a:xfrm>
          <a:off x="8553450" y="523875"/>
          <a:ext cx="104775" cy="114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90488</xdr:colOff>
      <xdr:row>22</xdr:row>
      <xdr:rowOff>128583</xdr:rowOff>
    </xdr:from>
    <xdr:to>
      <xdr:col>26</xdr:col>
      <xdr:colOff>28575</xdr:colOff>
      <xdr:row>26</xdr:row>
      <xdr:rowOff>80958</xdr:rowOff>
    </xdr:to>
    <xdr:sp macro="" textlink="">
      <xdr:nvSpPr>
        <xdr:cNvPr id="15" name="正方形/長方形 14"/>
        <xdr:cNvSpPr/>
      </xdr:nvSpPr>
      <xdr:spPr>
        <a:xfrm>
          <a:off x="2605088" y="4062408"/>
          <a:ext cx="147637"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a:solidFill>
                <a:sysClr val="windowText" lastClr="000000"/>
              </a:solidFill>
            </a:rPr>
            <a:t>そ</a:t>
          </a:r>
          <a:endParaRPr kumimoji="1" lang="en-US" altLang="ja-JP" sz="500">
            <a:solidFill>
              <a:sysClr val="windowText" lastClr="000000"/>
            </a:solidFill>
          </a:endParaRPr>
        </a:p>
        <a:p>
          <a:pPr algn="ctr"/>
          <a:r>
            <a:rPr kumimoji="1" lang="ja-JP" altLang="en-US" sz="500">
              <a:solidFill>
                <a:sysClr val="windowText" lastClr="000000"/>
              </a:solidFill>
            </a:rPr>
            <a:t>の</a:t>
          </a:r>
          <a:endParaRPr kumimoji="1" lang="en-US" altLang="ja-JP" sz="500">
            <a:solidFill>
              <a:sysClr val="windowText" lastClr="000000"/>
            </a:solidFill>
          </a:endParaRPr>
        </a:p>
        <a:p>
          <a:pPr algn="ctr"/>
          <a:r>
            <a:rPr kumimoji="1" lang="ja-JP" altLang="en-US" sz="500">
              <a:solidFill>
                <a:sysClr val="windowText" lastClr="000000"/>
              </a:solidFill>
            </a:rPr>
            <a:t>他</a:t>
          </a:r>
        </a:p>
      </xdr:txBody>
    </xdr:sp>
    <xdr:clientData/>
  </xdr:twoCellAnchor>
  <xdr:twoCellAnchor>
    <xdr:from>
      <xdr:col>58</xdr:col>
      <xdr:colOff>90488</xdr:colOff>
      <xdr:row>22</xdr:row>
      <xdr:rowOff>128583</xdr:rowOff>
    </xdr:from>
    <xdr:to>
      <xdr:col>60</xdr:col>
      <xdr:colOff>28575</xdr:colOff>
      <xdr:row>26</xdr:row>
      <xdr:rowOff>80958</xdr:rowOff>
    </xdr:to>
    <xdr:sp macro="" textlink="">
      <xdr:nvSpPr>
        <xdr:cNvPr id="16" name="正方形/長方形 15"/>
        <xdr:cNvSpPr/>
      </xdr:nvSpPr>
      <xdr:spPr>
        <a:xfrm>
          <a:off x="6510338" y="4062408"/>
          <a:ext cx="147637"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a:solidFill>
                <a:sysClr val="windowText" lastClr="000000"/>
              </a:solidFill>
            </a:rPr>
            <a:t>そ</a:t>
          </a:r>
          <a:endParaRPr kumimoji="1" lang="en-US" altLang="ja-JP" sz="500">
            <a:solidFill>
              <a:sysClr val="windowText" lastClr="000000"/>
            </a:solidFill>
          </a:endParaRPr>
        </a:p>
        <a:p>
          <a:pPr algn="ctr"/>
          <a:r>
            <a:rPr kumimoji="1" lang="ja-JP" altLang="en-US" sz="500">
              <a:solidFill>
                <a:sysClr val="windowText" lastClr="000000"/>
              </a:solidFill>
            </a:rPr>
            <a:t>の</a:t>
          </a:r>
          <a:endParaRPr kumimoji="1" lang="en-US" altLang="ja-JP" sz="500">
            <a:solidFill>
              <a:sysClr val="windowText" lastClr="000000"/>
            </a:solidFill>
          </a:endParaRPr>
        </a:p>
        <a:p>
          <a:pPr algn="ctr"/>
          <a:r>
            <a:rPr kumimoji="1" lang="ja-JP" altLang="en-US" sz="500">
              <a:solidFill>
                <a:sysClr val="windowText" lastClr="000000"/>
              </a:solidFill>
            </a:rPr>
            <a:t>他</a:t>
          </a:r>
        </a:p>
      </xdr:txBody>
    </xdr:sp>
    <xdr:clientData/>
  </xdr:twoCellAnchor>
  <xdr:twoCellAnchor>
    <xdr:from>
      <xdr:col>92</xdr:col>
      <xdr:colOff>90488</xdr:colOff>
      <xdr:row>22</xdr:row>
      <xdr:rowOff>128583</xdr:rowOff>
    </xdr:from>
    <xdr:to>
      <xdr:col>94</xdr:col>
      <xdr:colOff>28575</xdr:colOff>
      <xdr:row>26</xdr:row>
      <xdr:rowOff>80958</xdr:rowOff>
    </xdr:to>
    <xdr:sp macro="" textlink="">
      <xdr:nvSpPr>
        <xdr:cNvPr id="17" name="正方形/長方形 16"/>
        <xdr:cNvSpPr/>
      </xdr:nvSpPr>
      <xdr:spPr>
        <a:xfrm>
          <a:off x="10415588" y="4062408"/>
          <a:ext cx="147637"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a:solidFill>
                <a:sysClr val="windowText" lastClr="000000"/>
              </a:solidFill>
            </a:rPr>
            <a:t>そ</a:t>
          </a:r>
          <a:endParaRPr kumimoji="1" lang="en-US" altLang="ja-JP" sz="500">
            <a:solidFill>
              <a:sysClr val="windowText" lastClr="000000"/>
            </a:solidFill>
          </a:endParaRPr>
        </a:p>
        <a:p>
          <a:pPr algn="ctr"/>
          <a:r>
            <a:rPr kumimoji="1" lang="ja-JP" altLang="en-US" sz="500">
              <a:solidFill>
                <a:sysClr val="windowText" lastClr="000000"/>
              </a:solidFill>
            </a:rPr>
            <a:t>の</a:t>
          </a:r>
          <a:endParaRPr kumimoji="1" lang="en-US" altLang="ja-JP" sz="500">
            <a:solidFill>
              <a:sysClr val="windowText" lastClr="000000"/>
            </a:solidFill>
          </a:endParaRPr>
        </a:p>
        <a:p>
          <a:pPr algn="ctr"/>
          <a:r>
            <a:rPr kumimoji="1" lang="ja-JP" altLang="en-US" sz="500">
              <a:solidFill>
                <a:sysClr val="windowText" lastClr="000000"/>
              </a:solidFill>
            </a:rPr>
            <a:t>他</a:t>
          </a:r>
        </a:p>
      </xdr:txBody>
    </xdr:sp>
    <xdr:clientData/>
  </xdr:twoCellAnchor>
  <xdr:twoCellAnchor>
    <xdr:from>
      <xdr:col>13</xdr:col>
      <xdr:colOff>28575</xdr:colOff>
      <xdr:row>1</xdr:row>
      <xdr:rowOff>57150</xdr:rowOff>
    </xdr:from>
    <xdr:to>
      <xdr:col>31</xdr:col>
      <xdr:colOff>0</xdr:colOff>
      <xdr:row>4</xdr:row>
      <xdr:rowOff>104775</xdr:rowOff>
    </xdr:to>
    <xdr:sp macro="" textlink="">
      <xdr:nvSpPr>
        <xdr:cNvPr id="18" name="正方形/長方形 17"/>
        <xdr:cNvSpPr/>
      </xdr:nvSpPr>
      <xdr:spPr>
        <a:xfrm>
          <a:off x="1390650" y="190500"/>
          <a:ext cx="1857375" cy="4191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B1:K27"/>
  <sheetViews>
    <sheetView showGridLines="0" tabSelected="1" zoomScaleNormal="100" workbookViewId="0">
      <selection activeCell="C4" sqref="C4"/>
    </sheetView>
  </sheetViews>
  <sheetFormatPr defaultRowHeight="13.5" x14ac:dyDescent="0.15"/>
  <cols>
    <col min="1" max="1" width="3.75" style="48" customWidth="1"/>
    <col min="2" max="2" width="20.125" style="48" customWidth="1"/>
    <col min="3" max="3" width="22.125" style="48" customWidth="1"/>
    <col min="4" max="4" width="7.375" style="48" customWidth="1"/>
    <col min="5" max="11" width="9" style="48"/>
    <col min="12" max="12" width="9" style="48" customWidth="1"/>
    <col min="13" max="16384" width="9" style="48"/>
  </cols>
  <sheetData>
    <row r="1" spans="2:11" ht="24" x14ac:dyDescent="0.15">
      <c r="B1" s="73" t="s">
        <v>103</v>
      </c>
    </row>
    <row r="3" spans="2:11" ht="13.5" customHeight="1" thickBot="1" x14ac:dyDescent="0.2"/>
    <row r="4" spans="2:11" ht="19.5" customHeight="1" x14ac:dyDescent="0.15">
      <c r="B4" s="49" t="s">
        <v>67</v>
      </c>
      <c r="C4" s="39"/>
      <c r="E4" s="87" t="s">
        <v>90</v>
      </c>
      <c r="F4" s="87"/>
      <c r="G4" s="87"/>
      <c r="H4" s="87"/>
      <c r="I4" s="87"/>
      <c r="J4" s="87"/>
      <c r="K4" s="87"/>
    </row>
    <row r="5" spans="2:11" ht="19.5" customHeight="1" x14ac:dyDescent="0.15">
      <c r="B5" s="51" t="s">
        <v>63</v>
      </c>
      <c r="C5" s="40"/>
      <c r="D5" s="53"/>
      <c r="E5" s="87"/>
      <c r="F5" s="87"/>
      <c r="G5" s="87"/>
      <c r="H5" s="87"/>
      <c r="I5" s="87"/>
      <c r="J5" s="87"/>
      <c r="K5" s="87"/>
    </row>
    <row r="6" spans="2:11" ht="19.5" customHeight="1" x14ac:dyDescent="0.15">
      <c r="B6" s="51" t="s">
        <v>64</v>
      </c>
      <c r="C6" s="40"/>
      <c r="D6" s="53"/>
      <c r="E6" s="88" t="s">
        <v>89</v>
      </c>
      <c r="F6" s="89"/>
      <c r="G6" s="89"/>
      <c r="H6" s="89"/>
      <c r="I6" s="89"/>
      <c r="J6" s="89"/>
      <c r="K6" s="89"/>
    </row>
    <row r="7" spans="2:11" ht="19.5" customHeight="1" x14ac:dyDescent="0.15">
      <c r="B7" s="51" t="s">
        <v>65</v>
      </c>
      <c r="C7" s="40"/>
      <c r="D7" s="53"/>
      <c r="E7" s="86" t="s">
        <v>91</v>
      </c>
      <c r="F7" s="86"/>
      <c r="G7" s="86"/>
      <c r="H7" s="86"/>
      <c r="I7" s="86"/>
      <c r="J7" s="86"/>
      <c r="K7" s="86"/>
    </row>
    <row r="8" spans="2:11" ht="19.5" customHeight="1" x14ac:dyDescent="0.15">
      <c r="B8" s="51" t="s">
        <v>66</v>
      </c>
      <c r="C8" s="40"/>
      <c r="D8" s="53"/>
      <c r="E8" s="86" t="s">
        <v>92</v>
      </c>
      <c r="F8" s="86"/>
      <c r="G8" s="86"/>
      <c r="H8" s="86"/>
      <c r="I8" s="86"/>
      <c r="J8" s="86"/>
      <c r="K8" s="86"/>
    </row>
    <row r="9" spans="2:11" ht="19.5" customHeight="1" x14ac:dyDescent="0.15">
      <c r="B9" s="51" t="s">
        <v>9</v>
      </c>
      <c r="C9" s="41"/>
      <c r="E9" s="86" t="s">
        <v>93</v>
      </c>
      <c r="F9" s="86"/>
      <c r="G9" s="86"/>
      <c r="H9" s="86"/>
      <c r="I9" s="86"/>
      <c r="J9" s="86"/>
      <c r="K9" s="86"/>
    </row>
    <row r="10" spans="2:11" ht="19.5" customHeight="1" x14ac:dyDescent="0.15">
      <c r="B10" s="51" t="s">
        <v>100</v>
      </c>
      <c r="C10" s="42"/>
      <c r="E10" s="86" t="s">
        <v>94</v>
      </c>
      <c r="F10" s="86"/>
      <c r="G10" s="86"/>
      <c r="H10" s="86"/>
      <c r="I10" s="86"/>
      <c r="J10" s="86"/>
      <c r="K10" s="86"/>
    </row>
    <row r="11" spans="2:11" ht="19.5" customHeight="1" x14ac:dyDescent="0.15">
      <c r="B11" s="51" t="s">
        <v>72</v>
      </c>
      <c r="C11" s="43"/>
      <c r="E11" s="86" t="s">
        <v>97</v>
      </c>
      <c r="F11" s="86"/>
      <c r="G11" s="86"/>
      <c r="H11" s="86"/>
      <c r="I11" s="86"/>
      <c r="J11" s="86"/>
      <c r="K11" s="86"/>
    </row>
    <row r="12" spans="2:11" ht="19.5" customHeight="1" x14ac:dyDescent="0.15">
      <c r="B12" s="51" t="s">
        <v>73</v>
      </c>
      <c r="C12" s="43"/>
      <c r="E12" s="86" t="s">
        <v>95</v>
      </c>
      <c r="F12" s="86"/>
      <c r="G12" s="86"/>
      <c r="H12" s="86"/>
      <c r="I12" s="86"/>
      <c r="J12" s="86"/>
      <c r="K12" s="86"/>
    </row>
    <row r="13" spans="2:11" ht="19.5" customHeight="1" x14ac:dyDescent="0.15">
      <c r="B13" s="51" t="s">
        <v>74</v>
      </c>
      <c r="C13" s="44"/>
      <c r="E13" s="86" t="s">
        <v>98</v>
      </c>
      <c r="F13" s="86"/>
      <c r="G13" s="86"/>
      <c r="H13" s="86"/>
      <c r="I13" s="86"/>
      <c r="J13" s="86"/>
      <c r="K13" s="86"/>
    </row>
    <row r="14" spans="2:11" ht="19.5" customHeight="1" x14ac:dyDescent="0.15">
      <c r="B14" s="58" t="s">
        <v>62</v>
      </c>
      <c r="C14" s="45"/>
      <c r="D14" s="60"/>
      <c r="E14" s="86" t="s">
        <v>96</v>
      </c>
      <c r="F14" s="86"/>
      <c r="G14" s="86"/>
      <c r="H14" s="86"/>
      <c r="I14" s="86"/>
      <c r="J14" s="86"/>
      <c r="K14" s="86"/>
    </row>
    <row r="15" spans="2:11" ht="19.5" customHeight="1" x14ac:dyDescent="0.15">
      <c r="B15" s="61" t="s">
        <v>25</v>
      </c>
      <c r="C15" s="46"/>
      <c r="D15" s="63"/>
      <c r="E15" s="86"/>
      <c r="F15" s="86"/>
      <c r="G15" s="86"/>
      <c r="H15" s="86"/>
      <c r="I15" s="86"/>
      <c r="J15" s="86"/>
      <c r="K15" s="86"/>
    </row>
    <row r="16" spans="2:11" ht="19.5" customHeight="1" x14ac:dyDescent="0.15">
      <c r="B16" s="61" t="s">
        <v>26</v>
      </c>
      <c r="C16" s="46"/>
      <c r="D16" s="63"/>
      <c r="E16" s="86"/>
      <c r="F16" s="86"/>
      <c r="G16" s="86"/>
      <c r="H16" s="86"/>
      <c r="I16" s="86"/>
      <c r="J16" s="86"/>
      <c r="K16" s="86"/>
    </row>
    <row r="17" spans="2:11" ht="19.5" customHeight="1" x14ac:dyDescent="0.15">
      <c r="B17" s="61" t="s">
        <v>27</v>
      </c>
      <c r="C17" s="46"/>
      <c r="D17" s="63"/>
      <c r="E17" s="86"/>
      <c r="F17" s="86"/>
      <c r="G17" s="86"/>
      <c r="H17" s="86"/>
      <c r="I17" s="86"/>
      <c r="J17" s="86"/>
      <c r="K17" s="86"/>
    </row>
    <row r="18" spans="2:11" ht="19.5" customHeight="1" x14ac:dyDescent="0.15">
      <c r="B18" s="61" t="s">
        <v>28</v>
      </c>
      <c r="C18" s="64">
        <f>SUM(C14:C17)</f>
        <v>0</v>
      </c>
      <c r="D18" s="63"/>
      <c r="E18" s="86"/>
      <c r="F18" s="86"/>
      <c r="G18" s="86"/>
      <c r="H18" s="86"/>
      <c r="I18" s="86"/>
      <c r="J18" s="86"/>
      <c r="K18" s="86"/>
    </row>
    <row r="19" spans="2:11" ht="19.5" customHeight="1" thickBot="1" x14ac:dyDescent="0.2">
      <c r="B19" s="65" t="s">
        <v>29</v>
      </c>
      <c r="C19" s="47"/>
      <c r="E19" s="86"/>
      <c r="F19" s="86"/>
      <c r="G19" s="86"/>
      <c r="H19" s="86"/>
      <c r="I19" s="86"/>
      <c r="J19" s="86"/>
      <c r="K19" s="86"/>
    </row>
    <row r="21" spans="2:11" ht="13.5" customHeight="1" x14ac:dyDescent="0.15">
      <c r="B21" s="87" t="s">
        <v>88</v>
      </c>
      <c r="C21" s="87"/>
      <c r="D21" s="87"/>
      <c r="E21" s="87"/>
      <c r="F21" s="87"/>
    </row>
    <row r="22" spans="2:11" x14ac:dyDescent="0.15">
      <c r="B22" s="87"/>
      <c r="C22" s="87"/>
      <c r="D22" s="87"/>
      <c r="E22" s="87"/>
      <c r="F22" s="87"/>
    </row>
    <row r="23" spans="2:11" x14ac:dyDescent="0.15">
      <c r="B23" s="87"/>
      <c r="C23" s="87"/>
      <c r="D23" s="87"/>
      <c r="E23" s="87"/>
      <c r="F23" s="87"/>
    </row>
    <row r="24" spans="2:11" x14ac:dyDescent="0.15">
      <c r="B24" s="53"/>
      <c r="C24" s="53"/>
      <c r="D24" s="53"/>
    </row>
    <row r="25" spans="2:11" x14ac:dyDescent="0.15">
      <c r="B25" s="53"/>
      <c r="C25" s="53"/>
      <c r="D25" s="53"/>
    </row>
    <row r="26" spans="2:11" x14ac:dyDescent="0.15">
      <c r="B26" s="53"/>
      <c r="C26" s="53"/>
      <c r="D26" s="53"/>
    </row>
    <row r="27" spans="2:11" x14ac:dyDescent="0.15">
      <c r="B27" s="53"/>
      <c r="C27" s="53"/>
      <c r="D27" s="53"/>
    </row>
  </sheetData>
  <sheetProtection sheet="1" objects="1" scenarios="1" selectLockedCells="1"/>
  <mergeCells count="16">
    <mergeCell ref="E18:K18"/>
    <mergeCell ref="E19:K19"/>
    <mergeCell ref="B21:F23"/>
    <mergeCell ref="E4:K5"/>
    <mergeCell ref="E6:K6"/>
    <mergeCell ref="E7:K7"/>
    <mergeCell ref="E8:K8"/>
    <mergeCell ref="E9:K9"/>
    <mergeCell ref="E10:K10"/>
    <mergeCell ref="E11:K11"/>
    <mergeCell ref="E12:K12"/>
    <mergeCell ref="E13:K13"/>
    <mergeCell ref="E14:K14"/>
    <mergeCell ref="E15:K15"/>
    <mergeCell ref="E16:K16"/>
    <mergeCell ref="E17:K17"/>
  </mergeCells>
  <phoneticPr fontId="1"/>
  <dataValidations count="1">
    <dataValidation type="list" allowBlank="1" showInputMessage="1" showErrorMessage="1" sqref="C13">
      <formula1>"中間,予定,確定,修正,更正,決定,その他"</formula1>
    </dataValidation>
  </dataValidations>
  <pageMargins left="0.7" right="0.7" top="0.75" bottom="0.75" header="0.3" footer="0.3"/>
  <pageSetup paperSize="9" scale="8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V76"/>
  <sheetViews>
    <sheetView showGridLines="0" zoomScale="90" zoomScaleNormal="90" workbookViewId="0">
      <selection activeCell="Q30" sqref="Q30:R31"/>
    </sheetView>
  </sheetViews>
  <sheetFormatPr defaultRowHeight="9" x14ac:dyDescent="0.15"/>
  <cols>
    <col min="1" max="32" width="1.375" style="1" customWidth="1"/>
    <col min="33" max="34" width="3.625" style="1" customWidth="1"/>
    <col min="35" max="66" width="1.375" style="1" customWidth="1"/>
    <col min="67" max="68" width="3.625" style="1" customWidth="1"/>
    <col min="69" max="103" width="1.375" style="1" customWidth="1"/>
    <col min="104" max="16384" width="9" style="1"/>
  </cols>
  <sheetData>
    <row r="1" spans="1:100" ht="10.5" customHeight="1" x14ac:dyDescent="0.15">
      <c r="A1" s="237" t="s">
        <v>38</v>
      </c>
      <c r="B1" s="208"/>
      <c r="C1" s="208"/>
      <c r="D1" s="208"/>
      <c r="E1" s="208"/>
      <c r="F1" s="209"/>
      <c r="G1" s="17"/>
      <c r="H1" s="17"/>
      <c r="I1" s="17"/>
      <c r="J1" s="17"/>
      <c r="K1" s="17"/>
      <c r="L1" s="17"/>
      <c r="M1" s="17"/>
      <c r="N1" s="17"/>
      <c r="O1" s="17"/>
      <c r="P1" s="17"/>
      <c r="Q1" s="17"/>
      <c r="R1" s="17"/>
      <c r="S1" s="17"/>
      <c r="T1" s="17"/>
      <c r="U1" s="17"/>
      <c r="V1" s="17"/>
      <c r="W1" s="17"/>
      <c r="X1" s="17"/>
      <c r="Y1" s="17"/>
      <c r="Z1" s="17"/>
      <c r="AA1" s="17"/>
      <c r="AB1" s="17"/>
      <c r="AC1" s="17"/>
      <c r="AD1" s="17"/>
      <c r="AE1" s="17"/>
      <c r="AF1" s="17"/>
      <c r="AG1" s="83"/>
      <c r="AH1" s="17"/>
      <c r="AI1" s="237" t="s">
        <v>38</v>
      </c>
      <c r="AJ1" s="208"/>
      <c r="AK1" s="208"/>
      <c r="AL1" s="208"/>
      <c r="AM1" s="208"/>
      <c r="AN1" s="209"/>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83"/>
      <c r="BP1" s="17"/>
      <c r="BQ1" s="237" t="s">
        <v>38</v>
      </c>
      <c r="BR1" s="208"/>
      <c r="BS1" s="208"/>
      <c r="BT1" s="208"/>
      <c r="BU1" s="208"/>
      <c r="BV1" s="209"/>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7"/>
    </row>
    <row r="2" spans="1:100" ht="12" customHeight="1" x14ac:dyDescent="0.15">
      <c r="A2" s="26">
        <v>4</v>
      </c>
      <c r="B2" s="27">
        <v>1</v>
      </c>
      <c r="C2" s="27">
        <v>2</v>
      </c>
      <c r="D2" s="27">
        <v>1</v>
      </c>
      <c r="E2" s="27">
        <v>0</v>
      </c>
      <c r="F2" s="28">
        <v>4</v>
      </c>
      <c r="G2" s="11"/>
      <c r="H2" s="11"/>
      <c r="I2" s="11"/>
      <c r="J2" s="11"/>
      <c r="K2" s="11"/>
      <c r="L2" s="11"/>
      <c r="M2" s="11"/>
      <c r="N2" s="11"/>
      <c r="O2" s="11"/>
      <c r="P2" s="90"/>
      <c r="Q2" s="90"/>
      <c r="R2" s="90"/>
      <c r="S2" s="90"/>
      <c r="T2" s="90"/>
      <c r="U2" s="90"/>
      <c r="V2" s="90"/>
      <c r="W2" s="90"/>
      <c r="X2" s="90"/>
      <c r="Y2" s="90"/>
      <c r="Z2" s="90"/>
      <c r="AA2" s="90"/>
      <c r="AB2" s="90"/>
      <c r="AC2" s="90"/>
      <c r="AD2" s="11"/>
      <c r="AE2" s="11"/>
      <c r="AF2" s="11"/>
      <c r="AG2" s="16"/>
      <c r="AH2" s="11"/>
      <c r="AI2" s="26">
        <v>4</v>
      </c>
      <c r="AJ2" s="27">
        <v>1</v>
      </c>
      <c r="AK2" s="27">
        <v>2</v>
      </c>
      <c r="AL2" s="27">
        <v>1</v>
      </c>
      <c r="AM2" s="27">
        <v>0</v>
      </c>
      <c r="AN2" s="28">
        <v>4</v>
      </c>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6"/>
      <c r="BP2" s="11"/>
      <c r="BQ2" s="26">
        <v>4</v>
      </c>
      <c r="BR2" s="27">
        <v>1</v>
      </c>
      <c r="BS2" s="27">
        <v>2</v>
      </c>
      <c r="BT2" s="27">
        <v>1</v>
      </c>
      <c r="BU2" s="27">
        <v>0</v>
      </c>
      <c r="BV2" s="28">
        <v>4</v>
      </c>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2"/>
    </row>
    <row r="3" spans="1:100" ht="5.25" customHeight="1" x14ac:dyDescent="0.15">
      <c r="A3" s="18"/>
      <c r="B3" s="13"/>
      <c r="C3" s="4"/>
      <c r="D3" s="4"/>
      <c r="E3" s="4"/>
      <c r="F3" s="18"/>
      <c r="G3" s="11"/>
      <c r="H3" s="11"/>
      <c r="I3" s="11"/>
      <c r="J3" s="11"/>
      <c r="K3" s="11"/>
      <c r="L3" s="11"/>
      <c r="M3" s="11"/>
      <c r="N3" s="11"/>
      <c r="O3" s="11"/>
      <c r="P3" s="90"/>
      <c r="Q3" s="90"/>
      <c r="R3" s="90"/>
      <c r="S3" s="90"/>
      <c r="T3" s="90"/>
      <c r="U3" s="90"/>
      <c r="V3" s="90"/>
      <c r="W3" s="90"/>
      <c r="X3" s="90"/>
      <c r="Y3" s="90"/>
      <c r="Z3" s="90"/>
      <c r="AA3" s="90"/>
      <c r="AB3" s="90"/>
      <c r="AC3" s="90"/>
      <c r="AD3" s="11"/>
      <c r="AE3" s="11"/>
      <c r="AF3" s="11"/>
      <c r="AG3" s="16"/>
      <c r="AH3" s="11"/>
      <c r="AI3" s="18"/>
      <c r="AJ3" s="13"/>
      <c r="AK3" s="4"/>
      <c r="AL3" s="4"/>
      <c r="AM3" s="4"/>
      <c r="AN3" s="18"/>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6"/>
      <c r="BP3" s="11"/>
      <c r="BQ3" s="18"/>
      <c r="BR3" s="13"/>
      <c r="BS3" s="4"/>
      <c r="BT3" s="4"/>
      <c r="BU3" s="4"/>
      <c r="BV3" s="18"/>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2"/>
    </row>
    <row r="4" spans="1:100" ht="12" customHeight="1" x14ac:dyDescent="0.15">
      <c r="A4" s="231" t="s">
        <v>0</v>
      </c>
      <c r="B4" s="232"/>
      <c r="C4" s="232"/>
      <c r="D4" s="232"/>
      <c r="E4" s="232"/>
      <c r="F4" s="233"/>
      <c r="G4" s="68" t="s">
        <v>2</v>
      </c>
      <c r="H4" s="69" t="s">
        <v>3</v>
      </c>
      <c r="I4" s="69"/>
      <c r="J4" s="11"/>
      <c r="K4" s="11"/>
      <c r="L4" s="11"/>
      <c r="M4" s="11"/>
      <c r="N4" s="11"/>
      <c r="O4" s="11"/>
      <c r="P4" s="90"/>
      <c r="Q4" s="90"/>
      <c r="R4" s="90"/>
      <c r="S4" s="90"/>
      <c r="T4" s="90"/>
      <c r="U4" s="90"/>
      <c r="V4" s="90"/>
      <c r="W4" s="90"/>
      <c r="X4" s="90"/>
      <c r="Y4" s="90"/>
      <c r="Z4" s="90"/>
      <c r="AA4" s="90"/>
      <c r="AB4" s="90"/>
      <c r="AC4" s="90"/>
      <c r="AD4" s="11"/>
      <c r="AE4" s="11"/>
      <c r="AF4" s="11"/>
      <c r="AG4" s="16"/>
      <c r="AH4" s="11"/>
      <c r="AI4" s="231" t="s">
        <v>0</v>
      </c>
      <c r="AJ4" s="232"/>
      <c r="AK4" s="232"/>
      <c r="AL4" s="232"/>
      <c r="AM4" s="232"/>
      <c r="AN4" s="233"/>
      <c r="AO4" s="68" t="s">
        <v>2</v>
      </c>
      <c r="AP4" s="69" t="s">
        <v>3</v>
      </c>
      <c r="AQ4" s="69"/>
      <c r="AR4" s="11"/>
      <c r="AS4" s="11"/>
      <c r="AT4" s="11"/>
      <c r="AU4" s="11"/>
      <c r="AV4" s="11"/>
      <c r="AW4" s="11"/>
      <c r="AX4" s="11"/>
      <c r="AY4" s="11"/>
      <c r="AZ4" s="11"/>
      <c r="BA4" s="11"/>
      <c r="BB4" s="11"/>
      <c r="BC4" s="11"/>
      <c r="BD4" s="11"/>
      <c r="BE4" s="11"/>
      <c r="BF4" s="11"/>
      <c r="BG4" s="11"/>
      <c r="BH4" s="11"/>
      <c r="BI4" s="11"/>
      <c r="BJ4" s="11"/>
      <c r="BK4" s="11"/>
      <c r="BL4" s="11"/>
      <c r="BM4" s="11"/>
      <c r="BN4" s="11"/>
      <c r="BO4" s="16"/>
      <c r="BP4" s="11"/>
      <c r="BQ4" s="231" t="s">
        <v>0</v>
      </c>
      <c r="BR4" s="232"/>
      <c r="BS4" s="232"/>
      <c r="BT4" s="232"/>
      <c r="BU4" s="232"/>
      <c r="BV4" s="233"/>
      <c r="BW4" s="68" t="s">
        <v>2</v>
      </c>
      <c r="BX4" s="69" t="s">
        <v>3</v>
      </c>
      <c r="BY4" s="69"/>
      <c r="BZ4" s="11"/>
      <c r="CA4" s="11"/>
      <c r="CB4" s="11"/>
      <c r="CC4" s="11"/>
      <c r="CD4" s="11"/>
      <c r="CE4" s="11"/>
      <c r="CF4" s="11"/>
      <c r="CG4" s="11"/>
      <c r="CH4" s="11"/>
      <c r="CI4" s="11"/>
      <c r="CJ4" s="11"/>
      <c r="CK4" s="11"/>
      <c r="CL4" s="11"/>
      <c r="CM4" s="11"/>
      <c r="CN4" s="11"/>
      <c r="CO4" s="11"/>
      <c r="CP4" s="11"/>
      <c r="CQ4" s="11"/>
      <c r="CR4" s="11"/>
      <c r="CS4" s="11"/>
      <c r="CT4" s="11"/>
      <c r="CU4" s="11"/>
      <c r="CV4" s="12"/>
    </row>
    <row r="5" spans="1:100" ht="12" customHeight="1" x14ac:dyDescent="0.15">
      <c r="A5" s="238"/>
      <c r="B5" s="239"/>
      <c r="C5" s="239"/>
      <c r="D5" s="239"/>
      <c r="E5" s="239"/>
      <c r="F5" s="240"/>
      <c r="G5" s="69" t="s">
        <v>4</v>
      </c>
      <c r="H5" s="69" t="s">
        <v>5</v>
      </c>
      <c r="I5" s="69"/>
      <c r="J5" s="11"/>
      <c r="K5" s="11"/>
      <c r="L5" s="11"/>
      <c r="M5" s="11"/>
      <c r="N5" s="11"/>
      <c r="O5" s="11"/>
      <c r="P5" s="90"/>
      <c r="Q5" s="90"/>
      <c r="R5" s="90"/>
      <c r="S5" s="90"/>
      <c r="T5" s="90"/>
      <c r="U5" s="90"/>
      <c r="V5" s="90"/>
      <c r="W5" s="90"/>
      <c r="X5" s="90"/>
      <c r="Y5" s="90"/>
      <c r="Z5" s="90"/>
      <c r="AA5" s="90"/>
      <c r="AB5" s="90"/>
      <c r="AC5" s="90"/>
      <c r="AD5" s="11"/>
      <c r="AE5" s="11"/>
      <c r="AF5" s="11"/>
      <c r="AG5" s="16"/>
      <c r="AH5" s="11"/>
      <c r="AI5" s="238"/>
      <c r="AJ5" s="239"/>
      <c r="AK5" s="239"/>
      <c r="AL5" s="239"/>
      <c r="AM5" s="239"/>
      <c r="AN5" s="240"/>
      <c r="AO5" s="69" t="s">
        <v>4</v>
      </c>
      <c r="AP5" s="69" t="s">
        <v>5</v>
      </c>
      <c r="AQ5" s="69"/>
      <c r="AR5" s="11"/>
      <c r="AS5" s="11"/>
      <c r="AT5" s="11"/>
      <c r="AU5" s="11"/>
      <c r="AV5" s="11"/>
      <c r="AW5" s="11"/>
      <c r="AX5" s="11"/>
      <c r="AY5" s="11"/>
      <c r="AZ5" s="11"/>
      <c r="BA5" s="11"/>
      <c r="BB5" s="11"/>
      <c r="BC5" s="11"/>
      <c r="BD5" s="11"/>
      <c r="BE5" s="11"/>
      <c r="BF5" s="11"/>
      <c r="BG5" s="11"/>
      <c r="BH5" s="11"/>
      <c r="BI5" s="11"/>
      <c r="BJ5" s="11"/>
      <c r="BK5" s="11"/>
      <c r="BL5" s="11"/>
      <c r="BM5" s="11"/>
      <c r="BN5" s="11"/>
      <c r="BO5" s="16"/>
      <c r="BP5" s="11"/>
      <c r="BQ5" s="238"/>
      <c r="BR5" s="239"/>
      <c r="BS5" s="239"/>
      <c r="BT5" s="239"/>
      <c r="BU5" s="239"/>
      <c r="BV5" s="240"/>
      <c r="BW5" s="69" t="s">
        <v>4</v>
      </c>
      <c r="BX5" s="69" t="s">
        <v>5</v>
      </c>
      <c r="BY5" s="69"/>
      <c r="BZ5" s="11"/>
      <c r="CA5" s="11"/>
      <c r="CB5" s="11"/>
      <c r="CC5" s="11"/>
      <c r="CD5" s="11"/>
      <c r="CE5" s="11"/>
      <c r="CF5" s="11"/>
      <c r="CG5" s="11"/>
      <c r="CH5" s="11"/>
      <c r="CI5" s="11"/>
      <c r="CJ5" s="11"/>
      <c r="CK5" s="11"/>
      <c r="CL5" s="11"/>
      <c r="CM5" s="11"/>
      <c r="CN5" s="11"/>
      <c r="CO5" s="11"/>
      <c r="CP5" s="11"/>
      <c r="CQ5" s="11"/>
      <c r="CR5" s="11"/>
      <c r="CS5" s="11"/>
      <c r="CT5" s="11"/>
      <c r="CU5" s="11"/>
      <c r="CV5" s="12"/>
    </row>
    <row r="6" spans="1:100" ht="10.5" customHeight="1" x14ac:dyDescent="0.15">
      <c r="A6" s="231" t="s">
        <v>61</v>
      </c>
      <c r="B6" s="232"/>
      <c r="C6" s="232"/>
      <c r="D6" s="232"/>
      <c r="E6" s="232"/>
      <c r="F6" s="233"/>
      <c r="G6" s="230" t="s">
        <v>6</v>
      </c>
      <c r="H6" s="230"/>
      <c r="I6" s="11"/>
      <c r="J6" s="11"/>
      <c r="K6" s="11"/>
      <c r="L6" s="11"/>
      <c r="M6" s="236" t="s">
        <v>46</v>
      </c>
      <c r="N6" s="236"/>
      <c r="O6" s="236"/>
      <c r="P6" s="236"/>
      <c r="Q6" s="236"/>
      <c r="R6" s="236"/>
      <c r="S6" s="236"/>
      <c r="T6" s="236"/>
      <c r="U6" s="236"/>
      <c r="V6" s="236"/>
      <c r="W6" s="236"/>
      <c r="X6" s="236"/>
      <c r="Y6" s="236"/>
      <c r="Z6" s="236"/>
      <c r="AA6" s="236"/>
      <c r="AB6" s="236"/>
      <c r="AC6" s="229" t="s">
        <v>47</v>
      </c>
      <c r="AD6" s="229"/>
      <c r="AE6" s="11"/>
      <c r="AF6" s="11"/>
      <c r="AG6" s="16"/>
      <c r="AH6" s="11"/>
      <c r="AI6" s="231" t="s">
        <v>1</v>
      </c>
      <c r="AJ6" s="232"/>
      <c r="AK6" s="232"/>
      <c r="AL6" s="232"/>
      <c r="AM6" s="232"/>
      <c r="AN6" s="233"/>
      <c r="AO6" s="230" t="s">
        <v>6</v>
      </c>
      <c r="AP6" s="230"/>
      <c r="AQ6" s="11"/>
      <c r="AR6" s="11"/>
      <c r="AS6" s="11"/>
      <c r="AT6" s="11"/>
      <c r="AU6" s="236" t="s">
        <v>76</v>
      </c>
      <c r="AV6" s="236"/>
      <c r="AW6" s="236"/>
      <c r="AX6" s="236"/>
      <c r="AY6" s="236"/>
      <c r="AZ6" s="236"/>
      <c r="BA6" s="236"/>
      <c r="BB6" s="236"/>
      <c r="BC6" s="236"/>
      <c r="BD6" s="236"/>
      <c r="BE6" s="236"/>
      <c r="BF6" s="236"/>
      <c r="BG6" s="236"/>
      <c r="BH6" s="236"/>
      <c r="BI6" s="236"/>
      <c r="BJ6" s="236"/>
      <c r="BK6" s="229" t="s">
        <v>47</v>
      </c>
      <c r="BL6" s="229"/>
      <c r="BM6" s="11"/>
      <c r="BN6" s="11"/>
      <c r="BO6" s="16"/>
      <c r="BP6" s="11"/>
      <c r="BQ6" s="231" t="s">
        <v>1</v>
      </c>
      <c r="BR6" s="232"/>
      <c r="BS6" s="232"/>
      <c r="BT6" s="232"/>
      <c r="BU6" s="232"/>
      <c r="BV6" s="233"/>
      <c r="BW6" s="230" t="s">
        <v>6</v>
      </c>
      <c r="BX6" s="230"/>
      <c r="BY6" s="11"/>
      <c r="BZ6" s="11"/>
      <c r="CA6" s="11"/>
      <c r="CB6" s="11"/>
      <c r="CC6" s="236" t="s">
        <v>77</v>
      </c>
      <c r="CD6" s="236"/>
      <c r="CE6" s="236"/>
      <c r="CF6" s="236"/>
      <c r="CG6" s="236"/>
      <c r="CH6" s="236"/>
      <c r="CI6" s="236"/>
      <c r="CJ6" s="236"/>
      <c r="CK6" s="236"/>
      <c r="CL6" s="236"/>
      <c r="CM6" s="236"/>
      <c r="CN6" s="236"/>
      <c r="CO6" s="236"/>
      <c r="CP6" s="236"/>
      <c r="CQ6" s="236"/>
      <c r="CR6" s="236"/>
      <c r="CS6" s="229" t="s">
        <v>47</v>
      </c>
      <c r="CT6" s="229"/>
      <c r="CU6" s="11"/>
      <c r="CV6" s="12"/>
    </row>
    <row r="7" spans="1:100" ht="10.5" customHeight="1" x14ac:dyDescent="0.15">
      <c r="A7" s="234"/>
      <c r="B7" s="229"/>
      <c r="C7" s="229"/>
      <c r="D7" s="229"/>
      <c r="E7" s="229"/>
      <c r="F7" s="235"/>
      <c r="G7" s="230" t="s">
        <v>7</v>
      </c>
      <c r="H7" s="230"/>
      <c r="I7" s="11"/>
      <c r="J7" s="11"/>
      <c r="K7" s="11"/>
      <c r="L7" s="11"/>
      <c r="M7" s="236"/>
      <c r="N7" s="236"/>
      <c r="O7" s="236"/>
      <c r="P7" s="236"/>
      <c r="Q7" s="236"/>
      <c r="R7" s="236"/>
      <c r="S7" s="236"/>
      <c r="T7" s="236"/>
      <c r="U7" s="236"/>
      <c r="V7" s="236"/>
      <c r="W7" s="236"/>
      <c r="X7" s="236"/>
      <c r="Y7" s="236"/>
      <c r="Z7" s="236"/>
      <c r="AA7" s="236"/>
      <c r="AB7" s="236"/>
      <c r="AC7" s="229"/>
      <c r="AD7" s="229"/>
      <c r="AE7" s="11"/>
      <c r="AF7" s="11"/>
      <c r="AG7" s="16"/>
      <c r="AH7" s="11"/>
      <c r="AI7" s="234"/>
      <c r="AJ7" s="229"/>
      <c r="AK7" s="229"/>
      <c r="AL7" s="229"/>
      <c r="AM7" s="229"/>
      <c r="AN7" s="235"/>
      <c r="AO7" s="230" t="s">
        <v>7</v>
      </c>
      <c r="AP7" s="230"/>
      <c r="AQ7" s="11"/>
      <c r="AR7" s="11"/>
      <c r="AS7" s="11"/>
      <c r="AT7" s="11"/>
      <c r="AU7" s="236"/>
      <c r="AV7" s="236"/>
      <c r="AW7" s="236"/>
      <c r="AX7" s="236"/>
      <c r="AY7" s="236"/>
      <c r="AZ7" s="236"/>
      <c r="BA7" s="236"/>
      <c r="BB7" s="236"/>
      <c r="BC7" s="236"/>
      <c r="BD7" s="236"/>
      <c r="BE7" s="236"/>
      <c r="BF7" s="236"/>
      <c r="BG7" s="236"/>
      <c r="BH7" s="236"/>
      <c r="BI7" s="236"/>
      <c r="BJ7" s="236"/>
      <c r="BK7" s="229"/>
      <c r="BL7" s="229"/>
      <c r="BM7" s="11"/>
      <c r="BN7" s="11"/>
      <c r="BO7" s="16"/>
      <c r="BP7" s="11"/>
      <c r="BQ7" s="234"/>
      <c r="BR7" s="229"/>
      <c r="BS7" s="229"/>
      <c r="BT7" s="229"/>
      <c r="BU7" s="229"/>
      <c r="BV7" s="235"/>
      <c r="BW7" s="230" t="s">
        <v>7</v>
      </c>
      <c r="BX7" s="230"/>
      <c r="BY7" s="11"/>
      <c r="BZ7" s="11"/>
      <c r="CA7" s="11"/>
      <c r="CB7" s="11"/>
      <c r="CC7" s="236"/>
      <c r="CD7" s="236"/>
      <c r="CE7" s="236"/>
      <c r="CF7" s="236"/>
      <c r="CG7" s="236"/>
      <c r="CH7" s="236"/>
      <c r="CI7" s="236"/>
      <c r="CJ7" s="236"/>
      <c r="CK7" s="236"/>
      <c r="CL7" s="236"/>
      <c r="CM7" s="236"/>
      <c r="CN7" s="236"/>
      <c r="CO7" s="236"/>
      <c r="CP7" s="236"/>
      <c r="CQ7" s="236"/>
      <c r="CR7" s="236"/>
      <c r="CS7" s="229"/>
      <c r="CT7" s="229"/>
      <c r="CU7" s="11"/>
      <c r="CV7" s="12"/>
    </row>
    <row r="8" spans="1:100" ht="10.5" customHeight="1" x14ac:dyDescent="0.15">
      <c r="A8" s="234"/>
      <c r="B8" s="229"/>
      <c r="C8" s="229"/>
      <c r="D8" s="229"/>
      <c r="E8" s="229"/>
      <c r="F8" s="235"/>
      <c r="G8" s="230" t="s">
        <v>8</v>
      </c>
      <c r="H8" s="230"/>
      <c r="I8" s="11"/>
      <c r="J8" s="11"/>
      <c r="K8" s="11"/>
      <c r="L8" s="11"/>
      <c r="M8" s="11"/>
      <c r="N8" s="11"/>
      <c r="O8" s="11"/>
      <c r="P8" s="11"/>
      <c r="Q8" s="11"/>
      <c r="R8" s="11"/>
      <c r="S8" s="11"/>
      <c r="T8" s="11"/>
      <c r="U8" s="11"/>
      <c r="V8" s="11"/>
      <c r="W8" s="11"/>
      <c r="X8" s="11"/>
      <c r="Y8" s="11"/>
      <c r="Z8" s="11"/>
      <c r="AA8" s="11"/>
      <c r="AB8" s="11"/>
      <c r="AC8" s="11"/>
      <c r="AD8" s="11"/>
      <c r="AE8" s="11"/>
      <c r="AF8" s="11"/>
      <c r="AG8" s="16"/>
      <c r="AH8" s="11"/>
      <c r="AI8" s="234"/>
      <c r="AJ8" s="229"/>
      <c r="AK8" s="229"/>
      <c r="AL8" s="229"/>
      <c r="AM8" s="229"/>
      <c r="AN8" s="235"/>
      <c r="AO8" s="230" t="s">
        <v>8</v>
      </c>
      <c r="AP8" s="230"/>
      <c r="AQ8" s="11"/>
      <c r="AR8" s="11"/>
      <c r="AS8" s="11"/>
      <c r="AT8" s="11"/>
      <c r="AU8" s="11"/>
      <c r="AV8" s="11"/>
      <c r="AW8" s="11"/>
      <c r="AX8" s="11"/>
      <c r="AY8" s="11"/>
      <c r="AZ8" s="11"/>
      <c r="BA8" s="11"/>
      <c r="BB8" s="11"/>
      <c r="BC8" s="11"/>
      <c r="BD8" s="11"/>
      <c r="BE8" s="11"/>
      <c r="BF8" s="11"/>
      <c r="BG8" s="11"/>
      <c r="BH8" s="11"/>
      <c r="BI8" s="11"/>
      <c r="BJ8" s="11"/>
      <c r="BK8" s="11"/>
      <c r="BL8" s="11"/>
      <c r="BM8" s="11"/>
      <c r="BN8" s="11"/>
      <c r="BO8" s="16"/>
      <c r="BP8" s="11"/>
      <c r="BQ8" s="234"/>
      <c r="BR8" s="229"/>
      <c r="BS8" s="229"/>
      <c r="BT8" s="229"/>
      <c r="BU8" s="229"/>
      <c r="BV8" s="235"/>
      <c r="BW8" s="230" t="s">
        <v>8</v>
      </c>
      <c r="BX8" s="230"/>
      <c r="BY8" s="11"/>
      <c r="BZ8" s="11"/>
      <c r="CA8" s="11"/>
      <c r="CB8" s="11"/>
      <c r="CC8" s="11"/>
      <c r="CD8" s="11"/>
      <c r="CE8" s="11"/>
      <c r="CF8" s="11"/>
      <c r="CG8" s="11"/>
      <c r="CH8" s="11"/>
      <c r="CI8" s="11"/>
      <c r="CJ8" s="11"/>
      <c r="CK8" s="11"/>
      <c r="CL8" s="11"/>
      <c r="CM8" s="11"/>
      <c r="CN8" s="11"/>
      <c r="CO8" s="11"/>
      <c r="CP8" s="11"/>
      <c r="CQ8" s="11"/>
      <c r="CR8" s="11"/>
      <c r="CS8" s="11"/>
      <c r="CT8" s="11"/>
      <c r="CU8" s="11"/>
      <c r="CV8" s="12"/>
    </row>
    <row r="9" spans="1:100" ht="15" customHeight="1" x14ac:dyDescent="0.15">
      <c r="A9" s="223" t="s">
        <v>33</v>
      </c>
      <c r="B9" s="224"/>
      <c r="C9" s="224"/>
      <c r="D9" s="224"/>
      <c r="E9" s="224"/>
      <c r="F9" s="224"/>
      <c r="G9" s="224"/>
      <c r="H9" s="224"/>
      <c r="I9" s="224"/>
      <c r="J9" s="224"/>
      <c r="K9" s="224"/>
      <c r="L9" s="224"/>
      <c r="M9" s="225"/>
      <c r="N9" s="223" t="s">
        <v>35</v>
      </c>
      <c r="O9" s="224"/>
      <c r="P9" s="224"/>
      <c r="Q9" s="224"/>
      <c r="R9" s="224"/>
      <c r="S9" s="224"/>
      <c r="T9" s="224"/>
      <c r="U9" s="224"/>
      <c r="V9" s="224"/>
      <c r="W9" s="224"/>
      <c r="X9" s="224"/>
      <c r="Y9" s="224"/>
      <c r="Z9" s="224"/>
      <c r="AA9" s="224"/>
      <c r="AB9" s="224"/>
      <c r="AC9" s="224"/>
      <c r="AD9" s="224"/>
      <c r="AE9" s="224"/>
      <c r="AF9" s="225"/>
      <c r="AG9" s="16"/>
      <c r="AH9" s="11"/>
      <c r="AI9" s="223" t="s">
        <v>33</v>
      </c>
      <c r="AJ9" s="224"/>
      <c r="AK9" s="224"/>
      <c r="AL9" s="224"/>
      <c r="AM9" s="224"/>
      <c r="AN9" s="224"/>
      <c r="AO9" s="224"/>
      <c r="AP9" s="224"/>
      <c r="AQ9" s="224"/>
      <c r="AR9" s="224"/>
      <c r="AS9" s="224"/>
      <c r="AT9" s="224"/>
      <c r="AU9" s="225"/>
      <c r="AV9" s="223" t="s">
        <v>35</v>
      </c>
      <c r="AW9" s="224"/>
      <c r="AX9" s="224"/>
      <c r="AY9" s="224"/>
      <c r="AZ9" s="224"/>
      <c r="BA9" s="224"/>
      <c r="BB9" s="224"/>
      <c r="BC9" s="224"/>
      <c r="BD9" s="224"/>
      <c r="BE9" s="224"/>
      <c r="BF9" s="224"/>
      <c r="BG9" s="224"/>
      <c r="BH9" s="224"/>
      <c r="BI9" s="224"/>
      <c r="BJ9" s="224"/>
      <c r="BK9" s="224"/>
      <c r="BL9" s="224"/>
      <c r="BM9" s="224"/>
      <c r="BN9" s="225"/>
      <c r="BO9" s="16"/>
      <c r="BP9" s="11"/>
      <c r="BQ9" s="223" t="s">
        <v>33</v>
      </c>
      <c r="BR9" s="224"/>
      <c r="BS9" s="224"/>
      <c r="BT9" s="224"/>
      <c r="BU9" s="224"/>
      <c r="BV9" s="224"/>
      <c r="BW9" s="224"/>
      <c r="BX9" s="224"/>
      <c r="BY9" s="224"/>
      <c r="BZ9" s="224"/>
      <c r="CA9" s="224"/>
      <c r="CB9" s="224"/>
      <c r="CC9" s="225"/>
      <c r="CD9" s="223" t="s">
        <v>35</v>
      </c>
      <c r="CE9" s="224"/>
      <c r="CF9" s="224"/>
      <c r="CG9" s="224"/>
      <c r="CH9" s="224"/>
      <c r="CI9" s="224"/>
      <c r="CJ9" s="224"/>
      <c r="CK9" s="224"/>
      <c r="CL9" s="224"/>
      <c r="CM9" s="224"/>
      <c r="CN9" s="224"/>
      <c r="CO9" s="224"/>
      <c r="CP9" s="224"/>
      <c r="CQ9" s="224"/>
      <c r="CR9" s="224"/>
      <c r="CS9" s="224"/>
      <c r="CT9" s="224"/>
      <c r="CU9" s="224"/>
      <c r="CV9" s="225"/>
    </row>
    <row r="10" spans="1:100" ht="24" customHeight="1" x14ac:dyDescent="0.15">
      <c r="A10" s="241" t="s">
        <v>34</v>
      </c>
      <c r="B10" s="242"/>
      <c r="C10" s="242"/>
      <c r="D10" s="242"/>
      <c r="E10" s="242"/>
      <c r="F10" s="242"/>
      <c r="G10" s="242"/>
      <c r="H10" s="242"/>
      <c r="I10" s="242"/>
      <c r="J10" s="242"/>
      <c r="K10" s="242"/>
      <c r="L10" s="242"/>
      <c r="M10" s="243"/>
      <c r="N10" s="219" t="s">
        <v>36</v>
      </c>
      <c r="O10" s="220"/>
      <c r="P10" s="220"/>
      <c r="Q10" s="220"/>
      <c r="R10" s="220"/>
      <c r="S10" s="220"/>
      <c r="T10" s="220"/>
      <c r="U10" s="220"/>
      <c r="V10" s="220"/>
      <c r="W10" s="220"/>
      <c r="X10" s="220"/>
      <c r="Y10" s="220"/>
      <c r="Z10" s="220"/>
      <c r="AA10" s="220"/>
      <c r="AB10" s="220"/>
      <c r="AC10" s="220"/>
      <c r="AD10" s="220"/>
      <c r="AE10" s="220"/>
      <c r="AF10" s="221"/>
      <c r="AG10" s="16"/>
      <c r="AH10" s="11"/>
      <c r="AI10" s="241" t="s">
        <v>75</v>
      </c>
      <c r="AJ10" s="242"/>
      <c r="AK10" s="242"/>
      <c r="AL10" s="242"/>
      <c r="AM10" s="242"/>
      <c r="AN10" s="242"/>
      <c r="AO10" s="242"/>
      <c r="AP10" s="242"/>
      <c r="AQ10" s="242"/>
      <c r="AR10" s="242"/>
      <c r="AS10" s="242"/>
      <c r="AT10" s="242"/>
      <c r="AU10" s="243"/>
      <c r="AV10" s="219" t="s">
        <v>36</v>
      </c>
      <c r="AW10" s="220"/>
      <c r="AX10" s="220"/>
      <c r="AY10" s="220"/>
      <c r="AZ10" s="220"/>
      <c r="BA10" s="220"/>
      <c r="BB10" s="220"/>
      <c r="BC10" s="220"/>
      <c r="BD10" s="220"/>
      <c r="BE10" s="220"/>
      <c r="BF10" s="220"/>
      <c r="BG10" s="220"/>
      <c r="BH10" s="220"/>
      <c r="BI10" s="220"/>
      <c r="BJ10" s="220"/>
      <c r="BK10" s="220"/>
      <c r="BL10" s="220"/>
      <c r="BM10" s="220"/>
      <c r="BN10" s="221"/>
      <c r="BO10" s="16"/>
      <c r="BP10" s="11"/>
      <c r="BQ10" s="241" t="s">
        <v>34</v>
      </c>
      <c r="BR10" s="242"/>
      <c r="BS10" s="242"/>
      <c r="BT10" s="242"/>
      <c r="BU10" s="242"/>
      <c r="BV10" s="242"/>
      <c r="BW10" s="242"/>
      <c r="BX10" s="242"/>
      <c r="BY10" s="242"/>
      <c r="BZ10" s="242"/>
      <c r="CA10" s="242"/>
      <c r="CB10" s="242"/>
      <c r="CC10" s="243"/>
      <c r="CD10" s="219" t="s">
        <v>36</v>
      </c>
      <c r="CE10" s="220"/>
      <c r="CF10" s="220"/>
      <c r="CG10" s="220"/>
      <c r="CH10" s="220"/>
      <c r="CI10" s="220"/>
      <c r="CJ10" s="220"/>
      <c r="CK10" s="220"/>
      <c r="CL10" s="220"/>
      <c r="CM10" s="220"/>
      <c r="CN10" s="220"/>
      <c r="CO10" s="220"/>
      <c r="CP10" s="220"/>
      <c r="CQ10" s="220"/>
      <c r="CR10" s="220"/>
      <c r="CS10" s="220"/>
      <c r="CT10" s="220"/>
      <c r="CU10" s="220"/>
      <c r="CV10" s="221"/>
    </row>
    <row r="11" spans="1:100" ht="30" customHeight="1" x14ac:dyDescent="0.15">
      <c r="A11" s="2"/>
      <c r="B11" s="226" t="s">
        <v>37</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7"/>
      <c r="AG11" s="16"/>
      <c r="AH11" s="11"/>
      <c r="AI11" s="2"/>
      <c r="AJ11" s="226" t="s">
        <v>37</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7"/>
      <c r="BO11" s="16"/>
      <c r="BP11" s="11"/>
      <c r="BQ11" s="2"/>
      <c r="BR11" s="226" t="s">
        <v>37</v>
      </c>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7"/>
    </row>
    <row r="12" spans="1:100" ht="19.5" customHeight="1" x14ac:dyDescent="0.15">
      <c r="A12" s="3"/>
      <c r="B12" s="222" t="str">
        <f>IF(入力シート!C4="","","〒")</f>
        <v/>
      </c>
      <c r="C12" s="222"/>
      <c r="D12" s="218" t="str">
        <f>IF(入力シート!C4="","",入力シート!C4)</f>
        <v/>
      </c>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12"/>
      <c r="AG12" s="16"/>
      <c r="AH12" s="11"/>
      <c r="AI12" s="3"/>
      <c r="AJ12" s="222" t="str">
        <f>IF(入力シート!C4="","","〒")</f>
        <v/>
      </c>
      <c r="AK12" s="222"/>
      <c r="AL12" s="218" t="str">
        <f>IF(入力シート!C4="","",入力シート!C4)</f>
        <v/>
      </c>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12"/>
      <c r="BO12" s="16"/>
      <c r="BP12" s="11"/>
      <c r="BQ12" s="3"/>
      <c r="BR12" s="222" t="str">
        <f>IF(入力シート!C4="","","〒")</f>
        <v/>
      </c>
      <c r="BS12" s="222"/>
      <c r="BT12" s="218" t="str">
        <f>IF(入力シート!C4="","",入力シート!C4)</f>
        <v/>
      </c>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12"/>
    </row>
    <row r="13" spans="1:100" ht="19.5" customHeight="1" x14ac:dyDescent="0.15">
      <c r="A13" s="3"/>
      <c r="B13" s="33"/>
      <c r="C13" s="33"/>
      <c r="D13" s="218" t="str">
        <f>IF(入力シート!C5="","",入力シート!C5)</f>
        <v/>
      </c>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12"/>
      <c r="AG13" s="16"/>
      <c r="AH13" s="11"/>
      <c r="AI13" s="3"/>
      <c r="AJ13" s="33"/>
      <c r="AK13" s="33"/>
      <c r="AL13" s="218" t="str">
        <f>IF(入力シート!C5="","",入力シート!C5)</f>
        <v/>
      </c>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12"/>
      <c r="BO13" s="16"/>
      <c r="BP13" s="11"/>
      <c r="BQ13" s="3"/>
      <c r="BR13" s="33"/>
      <c r="BS13" s="33"/>
      <c r="BT13" s="218" t="str">
        <f>IF(入力シート!C5="","",入力シート!C5)</f>
        <v/>
      </c>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12"/>
    </row>
    <row r="14" spans="1:100" ht="19.5" customHeight="1" x14ac:dyDescent="0.15">
      <c r="A14" s="3"/>
      <c r="B14" s="33"/>
      <c r="C14" s="33"/>
      <c r="D14" s="218" t="str">
        <f>IF(入力シート!C6="","",入力シート!C6)</f>
        <v/>
      </c>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12"/>
      <c r="AG14" s="16"/>
      <c r="AH14" s="11"/>
      <c r="AI14" s="3"/>
      <c r="AJ14" s="33"/>
      <c r="AK14" s="33"/>
      <c r="AL14" s="218" t="str">
        <f>IF(入力シート!C6="","",入力シート!C6)</f>
        <v/>
      </c>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12"/>
      <c r="BO14" s="16"/>
      <c r="BP14" s="11"/>
      <c r="BQ14" s="3"/>
      <c r="BR14" s="33"/>
      <c r="BS14" s="33"/>
      <c r="BT14" s="218" t="str">
        <f>IF(入力シート!C6="","",入力シート!C6)</f>
        <v/>
      </c>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12"/>
    </row>
    <row r="15" spans="1:100" ht="9.75" customHeight="1" x14ac:dyDescent="0.15">
      <c r="A15" s="3"/>
      <c r="B15" s="33"/>
      <c r="C15" s="33"/>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12"/>
      <c r="AG15" s="16"/>
      <c r="AH15" s="11"/>
      <c r="AI15" s="3"/>
      <c r="AJ15" s="33"/>
      <c r="AK15" s="33"/>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12"/>
      <c r="BO15" s="16"/>
      <c r="BP15" s="11"/>
      <c r="BQ15" s="3"/>
      <c r="BR15" s="33"/>
      <c r="BS15" s="33"/>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12"/>
    </row>
    <row r="16" spans="1:100" ht="19.5" customHeight="1" x14ac:dyDescent="0.15">
      <c r="A16" s="3"/>
      <c r="B16" s="33"/>
      <c r="C16" s="33"/>
      <c r="D16" s="218" t="str">
        <f>IF(入力シート!C7="","",入力シート!C7)</f>
        <v/>
      </c>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12"/>
      <c r="AG16" s="16"/>
      <c r="AH16" s="11"/>
      <c r="AI16" s="3"/>
      <c r="AJ16" s="33"/>
      <c r="AK16" s="33"/>
      <c r="AL16" s="218" t="str">
        <f>IF(入力シート!C7="","",入力シート!C7)</f>
        <v/>
      </c>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12"/>
      <c r="BO16" s="16"/>
      <c r="BP16" s="11"/>
      <c r="BQ16" s="3"/>
      <c r="BR16" s="33"/>
      <c r="BS16" s="33"/>
      <c r="BT16" s="218" t="str">
        <f>IF(入力シート!C7="","",入力シート!C7)</f>
        <v/>
      </c>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12"/>
    </row>
    <row r="17" spans="1:100" ht="19.5" customHeight="1" x14ac:dyDescent="0.15">
      <c r="A17" s="3"/>
      <c r="B17" s="33"/>
      <c r="C17" s="33"/>
      <c r="D17" s="218" t="str">
        <f>IF(入力シート!C8="","",入力シート!C8)</f>
        <v/>
      </c>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12"/>
      <c r="AG17" s="16"/>
      <c r="AH17" s="11"/>
      <c r="AI17" s="3"/>
      <c r="AJ17" s="33"/>
      <c r="AK17" s="33"/>
      <c r="AL17" s="218" t="str">
        <f>IF(入力シート!C8="","",入力シート!C8)</f>
        <v/>
      </c>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12"/>
      <c r="BO17" s="16"/>
      <c r="BP17" s="11"/>
      <c r="BQ17" s="3"/>
      <c r="BR17" s="33"/>
      <c r="BS17" s="33"/>
      <c r="BT17" s="218" t="str">
        <f>IF(入力シート!C8="","",入力シート!C8)</f>
        <v/>
      </c>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12"/>
    </row>
    <row r="18" spans="1:100" ht="9.75" customHeight="1" x14ac:dyDescent="0.15">
      <c r="A18" s="4"/>
      <c r="B18" s="33"/>
      <c r="C18" s="33"/>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8"/>
      <c r="AG18" s="16"/>
      <c r="AH18" s="11"/>
      <c r="AI18" s="4"/>
      <c r="AJ18" s="31"/>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8"/>
      <c r="BO18" s="16"/>
      <c r="BP18" s="11"/>
      <c r="BQ18" s="4"/>
      <c r="BR18" s="31"/>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8"/>
    </row>
    <row r="19" spans="1:100" ht="18" customHeight="1" x14ac:dyDescent="0.15">
      <c r="A19" s="205" t="s">
        <v>9</v>
      </c>
      <c r="B19" s="206"/>
      <c r="C19" s="206"/>
      <c r="D19" s="207"/>
      <c r="E19" s="205" t="s">
        <v>11</v>
      </c>
      <c r="F19" s="206"/>
      <c r="G19" s="206"/>
      <c r="H19" s="206"/>
      <c r="I19" s="206"/>
      <c r="J19" s="206"/>
      <c r="K19" s="206"/>
      <c r="L19" s="206"/>
      <c r="M19" s="206"/>
      <c r="N19" s="206"/>
      <c r="O19" s="206"/>
      <c r="P19" s="206"/>
      <c r="Q19" s="206"/>
      <c r="R19" s="206"/>
      <c r="S19" s="206"/>
      <c r="T19" s="206"/>
      <c r="U19" s="206"/>
      <c r="V19" s="206"/>
      <c r="W19" s="207"/>
      <c r="X19" s="205" t="s">
        <v>99</v>
      </c>
      <c r="Y19" s="208"/>
      <c r="Z19" s="208"/>
      <c r="AA19" s="208"/>
      <c r="AB19" s="208"/>
      <c r="AC19" s="208"/>
      <c r="AD19" s="208"/>
      <c r="AE19" s="208"/>
      <c r="AF19" s="209"/>
      <c r="AG19" s="16"/>
      <c r="AH19" s="11"/>
      <c r="AI19" s="205" t="s">
        <v>9</v>
      </c>
      <c r="AJ19" s="206"/>
      <c r="AK19" s="206"/>
      <c r="AL19" s="207"/>
      <c r="AM19" s="205" t="s">
        <v>11</v>
      </c>
      <c r="AN19" s="206"/>
      <c r="AO19" s="206"/>
      <c r="AP19" s="206"/>
      <c r="AQ19" s="206"/>
      <c r="AR19" s="206"/>
      <c r="AS19" s="206"/>
      <c r="AT19" s="206"/>
      <c r="AU19" s="206"/>
      <c r="AV19" s="206"/>
      <c r="AW19" s="206"/>
      <c r="AX19" s="206"/>
      <c r="AY19" s="206"/>
      <c r="AZ19" s="206"/>
      <c r="BA19" s="206"/>
      <c r="BB19" s="206"/>
      <c r="BC19" s="206"/>
      <c r="BD19" s="206"/>
      <c r="BE19" s="207"/>
      <c r="BF19" s="205" t="s">
        <v>99</v>
      </c>
      <c r="BG19" s="208"/>
      <c r="BH19" s="208"/>
      <c r="BI19" s="208"/>
      <c r="BJ19" s="208"/>
      <c r="BK19" s="208"/>
      <c r="BL19" s="208"/>
      <c r="BM19" s="208"/>
      <c r="BN19" s="209"/>
      <c r="BO19" s="16"/>
      <c r="BP19" s="11"/>
      <c r="BQ19" s="205" t="s">
        <v>9</v>
      </c>
      <c r="BR19" s="206"/>
      <c r="BS19" s="206"/>
      <c r="BT19" s="207"/>
      <c r="BU19" s="205" t="s">
        <v>11</v>
      </c>
      <c r="BV19" s="206"/>
      <c r="BW19" s="206"/>
      <c r="BX19" s="206"/>
      <c r="BY19" s="206"/>
      <c r="BZ19" s="206"/>
      <c r="CA19" s="206"/>
      <c r="CB19" s="206"/>
      <c r="CC19" s="206"/>
      <c r="CD19" s="206"/>
      <c r="CE19" s="206"/>
      <c r="CF19" s="206"/>
      <c r="CG19" s="206"/>
      <c r="CH19" s="206"/>
      <c r="CI19" s="206"/>
      <c r="CJ19" s="206"/>
      <c r="CK19" s="206"/>
      <c r="CL19" s="206"/>
      <c r="CM19" s="207"/>
      <c r="CN19" s="205" t="s">
        <v>99</v>
      </c>
      <c r="CO19" s="208"/>
      <c r="CP19" s="208"/>
      <c r="CQ19" s="208"/>
      <c r="CR19" s="208"/>
      <c r="CS19" s="208"/>
      <c r="CT19" s="208"/>
      <c r="CU19" s="208"/>
      <c r="CV19" s="209"/>
    </row>
    <row r="20" spans="1:100" ht="7.5" customHeight="1" x14ac:dyDescent="0.15">
      <c r="A20" s="210" t="str">
        <f>IF(入力シート!C9="","",入力シート!C9)</f>
        <v/>
      </c>
      <c r="B20" s="195"/>
      <c r="C20" s="195"/>
      <c r="D20" s="211"/>
      <c r="E20" s="2"/>
      <c r="F20" s="17"/>
      <c r="G20" s="17"/>
      <c r="H20" s="17"/>
      <c r="I20" s="17"/>
      <c r="J20" s="17"/>
      <c r="K20" s="17"/>
      <c r="L20" s="17"/>
      <c r="M20" s="17"/>
      <c r="N20" s="17"/>
      <c r="O20" s="17"/>
      <c r="P20" s="17"/>
      <c r="Q20" s="17"/>
      <c r="R20" s="17"/>
      <c r="S20" s="17"/>
      <c r="T20" s="17"/>
      <c r="U20" s="17"/>
      <c r="V20" s="17"/>
      <c r="W20" s="7"/>
      <c r="X20" s="247" t="str">
        <f>IF(入力シート!C10="","",入力シート!C10)</f>
        <v/>
      </c>
      <c r="Y20" s="195"/>
      <c r="Z20" s="195"/>
      <c r="AA20" s="195"/>
      <c r="AB20" s="195"/>
      <c r="AC20" s="195"/>
      <c r="AD20" s="195"/>
      <c r="AE20" s="195"/>
      <c r="AF20" s="211"/>
      <c r="AG20" s="16"/>
      <c r="AH20" s="11"/>
      <c r="AI20" s="210" t="str">
        <f>IF(入力シート!C9="","",入力シート!C9)</f>
        <v/>
      </c>
      <c r="AJ20" s="195"/>
      <c r="AK20" s="195"/>
      <c r="AL20" s="211"/>
      <c r="AM20" s="2"/>
      <c r="AN20" s="17"/>
      <c r="AO20" s="17"/>
      <c r="AP20" s="17"/>
      <c r="AQ20" s="17"/>
      <c r="AR20" s="17"/>
      <c r="AS20" s="17"/>
      <c r="AT20" s="17"/>
      <c r="AU20" s="17"/>
      <c r="AV20" s="17"/>
      <c r="AW20" s="17"/>
      <c r="AX20" s="17"/>
      <c r="AY20" s="17"/>
      <c r="AZ20" s="17"/>
      <c r="BA20" s="17"/>
      <c r="BB20" s="17"/>
      <c r="BC20" s="17"/>
      <c r="BD20" s="17"/>
      <c r="BE20" s="7"/>
      <c r="BF20" s="247" t="str">
        <f>IF(入力シート!C10="","",入力シート!C10)</f>
        <v/>
      </c>
      <c r="BG20" s="195"/>
      <c r="BH20" s="195"/>
      <c r="BI20" s="195"/>
      <c r="BJ20" s="195"/>
      <c r="BK20" s="195"/>
      <c r="BL20" s="195"/>
      <c r="BM20" s="195"/>
      <c r="BN20" s="211"/>
      <c r="BO20" s="16"/>
      <c r="BP20" s="11"/>
      <c r="BQ20" s="210" t="str">
        <f>IF(入力シート!C9="","",入力シート!C9)</f>
        <v/>
      </c>
      <c r="BR20" s="195"/>
      <c r="BS20" s="195"/>
      <c r="BT20" s="211"/>
      <c r="BU20" s="2"/>
      <c r="BV20" s="17"/>
      <c r="BW20" s="17"/>
      <c r="BX20" s="17"/>
      <c r="BY20" s="17"/>
      <c r="BZ20" s="17"/>
      <c r="CA20" s="17"/>
      <c r="CB20" s="17"/>
      <c r="CC20" s="17"/>
      <c r="CD20" s="17"/>
      <c r="CE20" s="17"/>
      <c r="CF20" s="17"/>
      <c r="CG20" s="17"/>
      <c r="CH20" s="17"/>
      <c r="CI20" s="17"/>
      <c r="CJ20" s="17"/>
      <c r="CK20" s="17"/>
      <c r="CL20" s="17"/>
      <c r="CM20" s="7"/>
      <c r="CN20" s="247" t="str">
        <f>IF(入力シート!C10="","",入力シート!C10)</f>
        <v/>
      </c>
      <c r="CO20" s="195"/>
      <c r="CP20" s="195"/>
      <c r="CQ20" s="195"/>
      <c r="CR20" s="195"/>
      <c r="CS20" s="195"/>
      <c r="CT20" s="195"/>
      <c r="CU20" s="195"/>
      <c r="CV20" s="211"/>
    </row>
    <row r="21" spans="1:100" ht="7.5" customHeight="1" x14ac:dyDescent="0.15">
      <c r="A21" s="212"/>
      <c r="B21" s="196"/>
      <c r="C21" s="196"/>
      <c r="D21" s="213"/>
      <c r="E21" s="3"/>
      <c r="F21" s="11"/>
      <c r="G21" s="11"/>
      <c r="H21" s="11"/>
      <c r="I21" s="11"/>
      <c r="J21" s="11"/>
      <c r="K21" s="11"/>
      <c r="L21" s="11"/>
      <c r="M21" s="11"/>
      <c r="N21" s="11"/>
      <c r="O21" s="11"/>
      <c r="P21" s="11"/>
      <c r="Q21" s="11"/>
      <c r="R21" s="11"/>
      <c r="S21" s="11"/>
      <c r="T21" s="11"/>
      <c r="U21" s="11"/>
      <c r="V21" s="11"/>
      <c r="W21" s="12"/>
      <c r="X21" s="212"/>
      <c r="Y21" s="196"/>
      <c r="Z21" s="196"/>
      <c r="AA21" s="196"/>
      <c r="AB21" s="196"/>
      <c r="AC21" s="196"/>
      <c r="AD21" s="196"/>
      <c r="AE21" s="196"/>
      <c r="AF21" s="213"/>
      <c r="AG21" s="16"/>
      <c r="AH21" s="11"/>
      <c r="AI21" s="212"/>
      <c r="AJ21" s="196"/>
      <c r="AK21" s="196"/>
      <c r="AL21" s="213"/>
      <c r="AM21" s="3"/>
      <c r="AN21" s="11"/>
      <c r="AO21" s="11"/>
      <c r="AP21" s="11"/>
      <c r="AQ21" s="11"/>
      <c r="AR21" s="11"/>
      <c r="AS21" s="11"/>
      <c r="AT21" s="11"/>
      <c r="AU21" s="11"/>
      <c r="AV21" s="11"/>
      <c r="AW21" s="11"/>
      <c r="AX21" s="11"/>
      <c r="AY21" s="11"/>
      <c r="AZ21" s="11"/>
      <c r="BA21" s="11"/>
      <c r="BB21" s="11"/>
      <c r="BC21" s="11"/>
      <c r="BD21" s="11"/>
      <c r="BE21" s="12"/>
      <c r="BF21" s="212"/>
      <c r="BG21" s="196"/>
      <c r="BH21" s="196"/>
      <c r="BI21" s="196"/>
      <c r="BJ21" s="196"/>
      <c r="BK21" s="196"/>
      <c r="BL21" s="196"/>
      <c r="BM21" s="196"/>
      <c r="BN21" s="213"/>
      <c r="BO21" s="16"/>
      <c r="BP21" s="11"/>
      <c r="BQ21" s="212"/>
      <c r="BR21" s="196"/>
      <c r="BS21" s="196"/>
      <c r="BT21" s="213"/>
      <c r="BU21" s="3"/>
      <c r="BV21" s="11"/>
      <c r="BW21" s="11"/>
      <c r="BX21" s="11"/>
      <c r="BY21" s="11"/>
      <c r="BZ21" s="11"/>
      <c r="CA21" s="11"/>
      <c r="CB21" s="11"/>
      <c r="CC21" s="11"/>
      <c r="CD21" s="11"/>
      <c r="CE21" s="11"/>
      <c r="CF21" s="11"/>
      <c r="CG21" s="11"/>
      <c r="CH21" s="11"/>
      <c r="CI21" s="11"/>
      <c r="CJ21" s="11"/>
      <c r="CK21" s="11"/>
      <c r="CL21" s="11"/>
      <c r="CM21" s="12"/>
      <c r="CN21" s="212"/>
      <c r="CO21" s="196"/>
      <c r="CP21" s="196"/>
      <c r="CQ21" s="196"/>
      <c r="CR21" s="196"/>
      <c r="CS21" s="196"/>
      <c r="CT21" s="196"/>
      <c r="CU21" s="196"/>
      <c r="CV21" s="213"/>
    </row>
    <row r="22" spans="1:100" ht="7.5" customHeight="1" x14ac:dyDescent="0.15">
      <c r="A22" s="214"/>
      <c r="B22" s="215"/>
      <c r="C22" s="215"/>
      <c r="D22" s="216"/>
      <c r="E22" s="4"/>
      <c r="F22" s="4"/>
      <c r="G22" s="4"/>
      <c r="H22" s="4"/>
      <c r="I22" s="4"/>
      <c r="J22" s="18"/>
      <c r="K22" s="18"/>
      <c r="L22" s="18"/>
      <c r="M22" s="13"/>
      <c r="N22" s="4"/>
      <c r="O22" s="4"/>
      <c r="P22" s="4"/>
      <c r="Q22" s="4"/>
      <c r="R22" s="4"/>
      <c r="S22" s="4"/>
      <c r="T22" s="4"/>
      <c r="U22" s="4"/>
      <c r="V22" s="4"/>
      <c r="W22" s="18"/>
      <c r="X22" s="4"/>
      <c r="Y22" s="4"/>
      <c r="Z22" s="18"/>
      <c r="AA22" s="13"/>
      <c r="AB22" s="4"/>
      <c r="AC22" s="4"/>
      <c r="AD22" s="4"/>
      <c r="AE22" s="4"/>
      <c r="AF22" s="18"/>
      <c r="AG22" s="16"/>
      <c r="AH22" s="11"/>
      <c r="AI22" s="214"/>
      <c r="AJ22" s="215"/>
      <c r="AK22" s="215"/>
      <c r="AL22" s="216"/>
      <c r="AM22" s="4"/>
      <c r="AN22" s="4"/>
      <c r="AO22" s="4"/>
      <c r="AP22" s="4"/>
      <c r="AQ22" s="4"/>
      <c r="AR22" s="18"/>
      <c r="AS22" s="18"/>
      <c r="AT22" s="18"/>
      <c r="AU22" s="13"/>
      <c r="AV22" s="4"/>
      <c r="AW22" s="4"/>
      <c r="AX22" s="4"/>
      <c r="AY22" s="4"/>
      <c r="AZ22" s="4"/>
      <c r="BA22" s="4"/>
      <c r="BB22" s="4"/>
      <c r="BC22" s="4"/>
      <c r="BD22" s="4"/>
      <c r="BE22" s="18"/>
      <c r="BF22" s="4"/>
      <c r="BG22" s="4"/>
      <c r="BH22" s="18"/>
      <c r="BI22" s="13"/>
      <c r="BJ22" s="4"/>
      <c r="BK22" s="4"/>
      <c r="BL22" s="4"/>
      <c r="BM22" s="4"/>
      <c r="BN22" s="18"/>
      <c r="BO22" s="16"/>
      <c r="BP22" s="11"/>
      <c r="BQ22" s="214"/>
      <c r="BR22" s="215"/>
      <c r="BS22" s="215"/>
      <c r="BT22" s="216"/>
      <c r="BU22" s="4"/>
      <c r="BV22" s="4"/>
      <c r="BW22" s="4"/>
      <c r="BX22" s="4"/>
      <c r="BY22" s="4"/>
      <c r="BZ22" s="18"/>
      <c r="CA22" s="18"/>
      <c r="CB22" s="18"/>
      <c r="CC22" s="13"/>
      <c r="CD22" s="4"/>
      <c r="CE22" s="4"/>
      <c r="CF22" s="4"/>
      <c r="CG22" s="4"/>
      <c r="CH22" s="4"/>
      <c r="CI22" s="4"/>
      <c r="CJ22" s="4"/>
      <c r="CK22" s="4"/>
      <c r="CL22" s="4"/>
      <c r="CM22" s="18"/>
      <c r="CN22" s="4"/>
      <c r="CO22" s="4"/>
      <c r="CP22" s="18"/>
      <c r="CQ22" s="13"/>
      <c r="CR22" s="4"/>
      <c r="CS22" s="4"/>
      <c r="CT22" s="4"/>
      <c r="CU22" s="4"/>
      <c r="CV22" s="18"/>
    </row>
    <row r="23" spans="1:100" ht="15" customHeight="1" x14ac:dyDescent="0.15">
      <c r="A23" s="205" t="s">
        <v>12</v>
      </c>
      <c r="B23" s="206"/>
      <c r="C23" s="206"/>
      <c r="D23" s="206"/>
      <c r="E23" s="206"/>
      <c r="F23" s="206"/>
      <c r="G23" s="206"/>
      <c r="H23" s="206"/>
      <c r="I23" s="206"/>
      <c r="J23" s="206"/>
      <c r="K23" s="206"/>
      <c r="L23" s="206"/>
      <c r="M23" s="206"/>
      <c r="N23" s="206"/>
      <c r="O23" s="206"/>
      <c r="P23" s="206"/>
      <c r="Q23" s="206"/>
      <c r="R23" s="207"/>
      <c r="S23" s="208" t="s">
        <v>13</v>
      </c>
      <c r="T23" s="208"/>
      <c r="U23" s="208"/>
      <c r="V23" s="208"/>
      <c r="W23" s="208"/>
      <c r="X23" s="208"/>
      <c r="Y23" s="208"/>
      <c r="Z23" s="208"/>
      <c r="AA23" s="208"/>
      <c r="AB23" s="208"/>
      <c r="AC23" s="208"/>
      <c r="AD23" s="208"/>
      <c r="AE23" s="208"/>
      <c r="AF23" s="209"/>
      <c r="AG23" s="16"/>
      <c r="AH23" s="11"/>
      <c r="AI23" s="205" t="s">
        <v>12</v>
      </c>
      <c r="AJ23" s="206"/>
      <c r="AK23" s="206"/>
      <c r="AL23" s="206"/>
      <c r="AM23" s="206"/>
      <c r="AN23" s="206"/>
      <c r="AO23" s="206"/>
      <c r="AP23" s="206"/>
      <c r="AQ23" s="206"/>
      <c r="AR23" s="206"/>
      <c r="AS23" s="206"/>
      <c r="AT23" s="206"/>
      <c r="AU23" s="206"/>
      <c r="AV23" s="206"/>
      <c r="AW23" s="206"/>
      <c r="AX23" s="206"/>
      <c r="AY23" s="206"/>
      <c r="AZ23" s="207"/>
      <c r="BA23" s="208" t="s">
        <v>13</v>
      </c>
      <c r="BB23" s="208"/>
      <c r="BC23" s="208"/>
      <c r="BD23" s="208"/>
      <c r="BE23" s="208"/>
      <c r="BF23" s="208"/>
      <c r="BG23" s="208"/>
      <c r="BH23" s="208"/>
      <c r="BI23" s="208"/>
      <c r="BJ23" s="208"/>
      <c r="BK23" s="208"/>
      <c r="BL23" s="208"/>
      <c r="BM23" s="208"/>
      <c r="BN23" s="209"/>
      <c r="BO23" s="16"/>
      <c r="BP23" s="11"/>
      <c r="BQ23" s="205" t="s">
        <v>12</v>
      </c>
      <c r="BR23" s="206"/>
      <c r="BS23" s="206"/>
      <c r="BT23" s="206"/>
      <c r="BU23" s="206"/>
      <c r="BV23" s="206"/>
      <c r="BW23" s="206"/>
      <c r="BX23" s="206"/>
      <c r="BY23" s="206"/>
      <c r="BZ23" s="206"/>
      <c r="CA23" s="206"/>
      <c r="CB23" s="206"/>
      <c r="CC23" s="206"/>
      <c r="CD23" s="206"/>
      <c r="CE23" s="206"/>
      <c r="CF23" s="206"/>
      <c r="CG23" s="206"/>
      <c r="CH23" s="207"/>
      <c r="CI23" s="208" t="s">
        <v>13</v>
      </c>
      <c r="CJ23" s="208"/>
      <c r="CK23" s="208"/>
      <c r="CL23" s="208"/>
      <c r="CM23" s="208"/>
      <c r="CN23" s="208"/>
      <c r="CO23" s="208"/>
      <c r="CP23" s="208"/>
      <c r="CQ23" s="208"/>
      <c r="CR23" s="208"/>
      <c r="CS23" s="208"/>
      <c r="CT23" s="208"/>
      <c r="CU23" s="208"/>
      <c r="CV23" s="209"/>
    </row>
    <row r="24" spans="1:100" ht="7.5" customHeight="1" x14ac:dyDescent="0.15">
      <c r="A24" s="217" t="str">
        <f>IF(入力シート!C11="","  ．          ．",入力シート!C11)</f>
        <v xml:space="preserve">  ．          ．</v>
      </c>
      <c r="B24" s="195"/>
      <c r="C24" s="195"/>
      <c r="D24" s="195"/>
      <c r="E24" s="195"/>
      <c r="F24" s="195"/>
      <c r="G24" s="195"/>
      <c r="H24" s="195"/>
      <c r="I24" s="188" t="s">
        <v>39</v>
      </c>
      <c r="J24" s="194" t="str">
        <f>IF(入力シート!C12="","  ．          ．",入力シート!C12)</f>
        <v xml:space="preserve">  ．          ．</v>
      </c>
      <c r="K24" s="195"/>
      <c r="L24" s="195"/>
      <c r="M24" s="195"/>
      <c r="N24" s="195"/>
      <c r="O24" s="195"/>
      <c r="P24" s="195"/>
      <c r="Q24" s="195"/>
      <c r="R24" s="188" t="s">
        <v>40</v>
      </c>
      <c r="S24" s="202" t="str">
        <f>IF(入力シート!C13="中間","○","")</f>
        <v/>
      </c>
      <c r="T24" s="191" t="str">
        <f>IF(入力シート!C13="予定","○","")</f>
        <v/>
      </c>
      <c r="U24" s="191" t="str">
        <f>IF(入力シート!C13="確定","○","")</f>
        <v/>
      </c>
      <c r="V24" s="191" t="str">
        <f>IF(入力シート!C13="修正","○","")</f>
        <v/>
      </c>
      <c r="W24" s="191" t="str">
        <f>IF(入力シート!C13="更正","○","")</f>
        <v/>
      </c>
      <c r="X24" s="191" t="str">
        <f>IF(入力シート!C13="決定","○","")</f>
        <v/>
      </c>
      <c r="Y24" s="35"/>
      <c r="Z24" s="197" t="str">
        <f>IF(入力シート!C13="その他","○","")</f>
        <v/>
      </c>
      <c r="AA24" s="185" t="s">
        <v>14</v>
      </c>
      <c r="AB24" s="244"/>
      <c r="AC24" s="244"/>
      <c r="AD24" s="244"/>
      <c r="AE24" s="185" t="s">
        <v>15</v>
      </c>
      <c r="AF24" s="19"/>
      <c r="AG24" s="16"/>
      <c r="AH24" s="11"/>
      <c r="AI24" s="217" t="str">
        <f>IF(入力シート!C11="","  ．          ．",入力シート!C11)</f>
        <v xml:space="preserve">  ．          ．</v>
      </c>
      <c r="AJ24" s="195"/>
      <c r="AK24" s="195"/>
      <c r="AL24" s="195"/>
      <c r="AM24" s="195"/>
      <c r="AN24" s="195"/>
      <c r="AO24" s="195"/>
      <c r="AP24" s="195"/>
      <c r="AQ24" s="188" t="s">
        <v>39</v>
      </c>
      <c r="AR24" s="194" t="str">
        <f>IF(入力シート!C12="","  ．          ．",入力シート!C12)</f>
        <v xml:space="preserve">  ．          ．</v>
      </c>
      <c r="AS24" s="195"/>
      <c r="AT24" s="195"/>
      <c r="AU24" s="195"/>
      <c r="AV24" s="195"/>
      <c r="AW24" s="195"/>
      <c r="AX24" s="195"/>
      <c r="AY24" s="195"/>
      <c r="AZ24" s="188" t="s">
        <v>40</v>
      </c>
      <c r="BA24" s="202" t="str">
        <f>IF(入力シート!C13="中間","○","")</f>
        <v/>
      </c>
      <c r="BB24" s="191" t="str">
        <f>IF(入力シート!C13="予定","○","")</f>
        <v/>
      </c>
      <c r="BC24" s="191" t="str">
        <f>IF(入力シート!C13="確定","○","")</f>
        <v/>
      </c>
      <c r="BD24" s="191" t="str">
        <f>IF(入力シート!C13="修正","○","")</f>
        <v/>
      </c>
      <c r="BE24" s="191" t="str">
        <f>IF(入力シート!C13="更正","○","")</f>
        <v/>
      </c>
      <c r="BF24" s="191" t="str">
        <f>IF(入力シート!C13="決定","○","")</f>
        <v/>
      </c>
      <c r="BG24" s="35"/>
      <c r="BH24" s="197" t="str">
        <f>IF(入力シート!C13="その他","○","")</f>
        <v/>
      </c>
      <c r="BI24" s="185" t="s">
        <v>14</v>
      </c>
      <c r="BJ24" s="244"/>
      <c r="BK24" s="244"/>
      <c r="BL24" s="244"/>
      <c r="BM24" s="185" t="s">
        <v>15</v>
      </c>
      <c r="BN24" s="19"/>
      <c r="BO24" s="16"/>
      <c r="BP24" s="11"/>
      <c r="BQ24" s="217" t="str">
        <f>IF(入力シート!C11="","  ．          ．",入力シート!C11)</f>
        <v xml:space="preserve">  ．          ．</v>
      </c>
      <c r="BR24" s="195"/>
      <c r="BS24" s="195"/>
      <c r="BT24" s="195"/>
      <c r="BU24" s="195"/>
      <c r="BV24" s="195"/>
      <c r="BW24" s="195"/>
      <c r="BX24" s="195"/>
      <c r="BY24" s="188" t="s">
        <v>39</v>
      </c>
      <c r="BZ24" s="194" t="str">
        <f>IF(入力シート!C12="","  ．          ．",入力シート!C12)</f>
        <v xml:space="preserve">  ．          ．</v>
      </c>
      <c r="CA24" s="195"/>
      <c r="CB24" s="195"/>
      <c r="CC24" s="195"/>
      <c r="CD24" s="195"/>
      <c r="CE24" s="195"/>
      <c r="CF24" s="195"/>
      <c r="CG24" s="195"/>
      <c r="CH24" s="188" t="s">
        <v>40</v>
      </c>
      <c r="CI24" s="202" t="str">
        <f>IF(入力シート!C13="中間","○","")</f>
        <v/>
      </c>
      <c r="CJ24" s="191" t="str">
        <f>IF(入力シート!C13="予定","○","")</f>
        <v/>
      </c>
      <c r="CK24" s="191" t="str">
        <f>IF(入力シート!C13="確定","○","")</f>
        <v/>
      </c>
      <c r="CL24" s="191" t="str">
        <f>IF(入力シート!C13="修正","○","")</f>
        <v/>
      </c>
      <c r="CM24" s="191" t="str">
        <f>IF(入力シート!C13="更正","○","")</f>
        <v/>
      </c>
      <c r="CN24" s="191" t="str">
        <f>IF(入力シート!C13="決定","○","")</f>
        <v/>
      </c>
      <c r="CO24" s="35"/>
      <c r="CP24" s="197" t="str">
        <f>IF(入力シート!C13="その他","○","")</f>
        <v/>
      </c>
      <c r="CQ24" s="185" t="s">
        <v>14</v>
      </c>
      <c r="CR24" s="244"/>
      <c r="CS24" s="244"/>
      <c r="CT24" s="244"/>
      <c r="CU24" s="185" t="s">
        <v>15</v>
      </c>
      <c r="CV24" s="19"/>
    </row>
    <row r="25" spans="1:100" ht="7.5" customHeight="1" x14ac:dyDescent="0.15">
      <c r="A25" s="212"/>
      <c r="B25" s="196"/>
      <c r="C25" s="196"/>
      <c r="D25" s="196"/>
      <c r="E25" s="196"/>
      <c r="F25" s="196"/>
      <c r="G25" s="196"/>
      <c r="H25" s="196"/>
      <c r="I25" s="189"/>
      <c r="J25" s="196"/>
      <c r="K25" s="196"/>
      <c r="L25" s="196"/>
      <c r="M25" s="196"/>
      <c r="N25" s="196"/>
      <c r="O25" s="196"/>
      <c r="P25" s="196"/>
      <c r="Q25" s="196"/>
      <c r="R25" s="189"/>
      <c r="S25" s="203"/>
      <c r="T25" s="192"/>
      <c r="U25" s="192"/>
      <c r="V25" s="192"/>
      <c r="W25" s="192"/>
      <c r="X25" s="192"/>
      <c r="Y25" s="36"/>
      <c r="Z25" s="198"/>
      <c r="AA25" s="186"/>
      <c r="AB25" s="245"/>
      <c r="AC25" s="245"/>
      <c r="AD25" s="245"/>
      <c r="AE25" s="186"/>
      <c r="AF25" s="20"/>
      <c r="AG25" s="16"/>
      <c r="AH25" s="11"/>
      <c r="AI25" s="212"/>
      <c r="AJ25" s="196"/>
      <c r="AK25" s="196"/>
      <c r="AL25" s="196"/>
      <c r="AM25" s="196"/>
      <c r="AN25" s="196"/>
      <c r="AO25" s="196"/>
      <c r="AP25" s="196"/>
      <c r="AQ25" s="189"/>
      <c r="AR25" s="196"/>
      <c r="AS25" s="196"/>
      <c r="AT25" s="196"/>
      <c r="AU25" s="196"/>
      <c r="AV25" s="196"/>
      <c r="AW25" s="196"/>
      <c r="AX25" s="196"/>
      <c r="AY25" s="196"/>
      <c r="AZ25" s="189"/>
      <c r="BA25" s="203"/>
      <c r="BB25" s="192"/>
      <c r="BC25" s="192"/>
      <c r="BD25" s="192"/>
      <c r="BE25" s="192"/>
      <c r="BF25" s="192"/>
      <c r="BG25" s="36"/>
      <c r="BH25" s="198"/>
      <c r="BI25" s="186"/>
      <c r="BJ25" s="245"/>
      <c r="BK25" s="245"/>
      <c r="BL25" s="245"/>
      <c r="BM25" s="186"/>
      <c r="BN25" s="20"/>
      <c r="BO25" s="16"/>
      <c r="BP25" s="11"/>
      <c r="BQ25" s="212"/>
      <c r="BR25" s="196"/>
      <c r="BS25" s="196"/>
      <c r="BT25" s="196"/>
      <c r="BU25" s="196"/>
      <c r="BV25" s="196"/>
      <c r="BW25" s="196"/>
      <c r="BX25" s="196"/>
      <c r="BY25" s="189"/>
      <c r="BZ25" s="196"/>
      <c r="CA25" s="196"/>
      <c r="CB25" s="196"/>
      <c r="CC25" s="196"/>
      <c r="CD25" s="196"/>
      <c r="CE25" s="196"/>
      <c r="CF25" s="196"/>
      <c r="CG25" s="196"/>
      <c r="CH25" s="189"/>
      <c r="CI25" s="203"/>
      <c r="CJ25" s="192"/>
      <c r="CK25" s="192"/>
      <c r="CL25" s="192"/>
      <c r="CM25" s="192"/>
      <c r="CN25" s="192"/>
      <c r="CO25" s="36"/>
      <c r="CP25" s="198"/>
      <c r="CQ25" s="186"/>
      <c r="CR25" s="245"/>
      <c r="CS25" s="245"/>
      <c r="CT25" s="245"/>
      <c r="CU25" s="186"/>
      <c r="CV25" s="20"/>
    </row>
    <row r="26" spans="1:100" ht="7.5" customHeight="1" x14ac:dyDescent="0.15">
      <c r="A26" s="4"/>
      <c r="B26" s="4"/>
      <c r="C26" s="13"/>
      <c r="D26" s="8"/>
      <c r="E26" s="13"/>
      <c r="F26" s="13"/>
      <c r="G26" s="13"/>
      <c r="H26" s="4"/>
      <c r="I26" s="190"/>
      <c r="J26" s="8"/>
      <c r="K26" s="13"/>
      <c r="L26" s="13"/>
      <c r="M26" s="13"/>
      <c r="N26" s="4"/>
      <c r="O26" s="13"/>
      <c r="P26" s="13"/>
      <c r="Q26" s="37"/>
      <c r="R26" s="190"/>
      <c r="S26" s="204"/>
      <c r="T26" s="193"/>
      <c r="U26" s="193"/>
      <c r="V26" s="193"/>
      <c r="W26" s="193"/>
      <c r="X26" s="193"/>
      <c r="Y26" s="13"/>
      <c r="Z26" s="199"/>
      <c r="AA26" s="187"/>
      <c r="AB26" s="246"/>
      <c r="AC26" s="246"/>
      <c r="AD26" s="246"/>
      <c r="AE26" s="187"/>
      <c r="AF26" s="8"/>
      <c r="AG26" s="16"/>
      <c r="AH26" s="11"/>
      <c r="AI26" s="4"/>
      <c r="AJ26" s="4"/>
      <c r="AK26" s="13"/>
      <c r="AL26" s="8"/>
      <c r="AM26" s="13"/>
      <c r="AN26" s="13"/>
      <c r="AO26" s="13"/>
      <c r="AP26" s="4"/>
      <c r="AQ26" s="190"/>
      <c r="AR26" s="8"/>
      <c r="AS26" s="13"/>
      <c r="AT26" s="13"/>
      <c r="AU26" s="13"/>
      <c r="AV26" s="4"/>
      <c r="AW26" s="13"/>
      <c r="AX26" s="13"/>
      <c r="AY26" s="37"/>
      <c r="AZ26" s="190"/>
      <c r="BA26" s="204"/>
      <c r="BB26" s="193"/>
      <c r="BC26" s="193"/>
      <c r="BD26" s="193"/>
      <c r="BE26" s="193"/>
      <c r="BF26" s="193"/>
      <c r="BG26" s="13"/>
      <c r="BH26" s="199"/>
      <c r="BI26" s="187"/>
      <c r="BJ26" s="246"/>
      <c r="BK26" s="246"/>
      <c r="BL26" s="246"/>
      <c r="BM26" s="187"/>
      <c r="BN26" s="8"/>
      <c r="BO26" s="16"/>
      <c r="BP26" s="11"/>
      <c r="BQ26" s="4"/>
      <c r="BR26" s="4"/>
      <c r="BS26" s="13"/>
      <c r="BT26" s="8"/>
      <c r="BU26" s="13"/>
      <c r="BV26" s="13"/>
      <c r="BW26" s="13"/>
      <c r="BX26" s="4"/>
      <c r="BY26" s="190"/>
      <c r="BZ26" s="8"/>
      <c r="CA26" s="13"/>
      <c r="CB26" s="13"/>
      <c r="CC26" s="13"/>
      <c r="CD26" s="4"/>
      <c r="CE26" s="13"/>
      <c r="CF26" s="13"/>
      <c r="CG26" s="37"/>
      <c r="CH26" s="190"/>
      <c r="CI26" s="204"/>
      <c r="CJ26" s="193"/>
      <c r="CK26" s="193"/>
      <c r="CL26" s="193"/>
      <c r="CM26" s="193"/>
      <c r="CN26" s="193"/>
      <c r="CO26" s="13"/>
      <c r="CP26" s="199"/>
      <c r="CQ26" s="187"/>
      <c r="CR26" s="246"/>
      <c r="CS26" s="246"/>
      <c r="CT26" s="246"/>
      <c r="CU26" s="187"/>
      <c r="CV26" s="8"/>
    </row>
    <row r="27" spans="1:100" ht="10.5" customHeight="1" x14ac:dyDescent="0.15">
      <c r="A27" s="2"/>
      <c r="B27" s="200" t="s">
        <v>16</v>
      </c>
      <c r="C27" s="200"/>
      <c r="D27" s="200"/>
      <c r="E27" s="200"/>
      <c r="F27" s="200"/>
      <c r="G27" s="200"/>
      <c r="H27" s="5"/>
      <c r="I27" s="177" t="s">
        <v>44</v>
      </c>
      <c r="J27" s="178"/>
      <c r="K27" s="9"/>
      <c r="L27" s="15" t="s">
        <v>17</v>
      </c>
      <c r="M27" s="10"/>
      <c r="N27" s="14" t="s">
        <v>18</v>
      </c>
      <c r="O27" s="9"/>
      <c r="P27" s="15" t="s">
        <v>19</v>
      </c>
      <c r="Q27" s="10"/>
      <c r="R27" s="15" t="s">
        <v>20</v>
      </c>
      <c r="S27" s="10"/>
      <c r="T27" s="14" t="s">
        <v>17</v>
      </c>
      <c r="U27" s="9"/>
      <c r="V27" s="15" t="s">
        <v>18</v>
      </c>
      <c r="W27" s="10"/>
      <c r="X27" s="15" t="s">
        <v>21</v>
      </c>
      <c r="Y27" s="10"/>
      <c r="Z27" s="14" t="s">
        <v>22</v>
      </c>
      <c r="AA27" s="9"/>
      <c r="AB27" s="15" t="s">
        <v>23</v>
      </c>
      <c r="AC27" s="10"/>
      <c r="AD27" s="15" t="s">
        <v>18</v>
      </c>
      <c r="AE27" s="10"/>
      <c r="AF27" s="14" t="s">
        <v>24</v>
      </c>
      <c r="AG27" s="16"/>
      <c r="AH27" s="11"/>
      <c r="AI27" s="2"/>
      <c r="AJ27" s="200" t="s">
        <v>16</v>
      </c>
      <c r="AK27" s="200"/>
      <c r="AL27" s="200"/>
      <c r="AM27" s="200"/>
      <c r="AN27" s="200"/>
      <c r="AO27" s="200"/>
      <c r="AP27" s="5"/>
      <c r="AQ27" s="177" t="s">
        <v>44</v>
      </c>
      <c r="AR27" s="178"/>
      <c r="AS27" s="9"/>
      <c r="AT27" s="15" t="s">
        <v>17</v>
      </c>
      <c r="AU27" s="10"/>
      <c r="AV27" s="14" t="s">
        <v>18</v>
      </c>
      <c r="AW27" s="9"/>
      <c r="AX27" s="15" t="s">
        <v>19</v>
      </c>
      <c r="AY27" s="10"/>
      <c r="AZ27" s="15" t="s">
        <v>20</v>
      </c>
      <c r="BA27" s="10"/>
      <c r="BB27" s="14" t="s">
        <v>17</v>
      </c>
      <c r="BC27" s="9"/>
      <c r="BD27" s="15" t="s">
        <v>18</v>
      </c>
      <c r="BE27" s="10"/>
      <c r="BF27" s="15" t="s">
        <v>21</v>
      </c>
      <c r="BG27" s="10"/>
      <c r="BH27" s="14" t="s">
        <v>22</v>
      </c>
      <c r="BI27" s="9"/>
      <c r="BJ27" s="15" t="s">
        <v>23</v>
      </c>
      <c r="BK27" s="10"/>
      <c r="BL27" s="15" t="s">
        <v>18</v>
      </c>
      <c r="BM27" s="10"/>
      <c r="BN27" s="14" t="s">
        <v>24</v>
      </c>
      <c r="BO27" s="16"/>
      <c r="BP27" s="11"/>
      <c r="BQ27" s="2"/>
      <c r="BR27" s="200" t="s">
        <v>16</v>
      </c>
      <c r="BS27" s="200"/>
      <c r="BT27" s="200"/>
      <c r="BU27" s="200"/>
      <c r="BV27" s="200"/>
      <c r="BW27" s="200"/>
      <c r="BX27" s="5"/>
      <c r="BY27" s="177" t="s">
        <v>44</v>
      </c>
      <c r="BZ27" s="178"/>
      <c r="CA27" s="9"/>
      <c r="CB27" s="15" t="s">
        <v>17</v>
      </c>
      <c r="CC27" s="10"/>
      <c r="CD27" s="14" t="s">
        <v>18</v>
      </c>
      <c r="CE27" s="9"/>
      <c r="CF27" s="15" t="s">
        <v>19</v>
      </c>
      <c r="CG27" s="10"/>
      <c r="CH27" s="15" t="s">
        <v>20</v>
      </c>
      <c r="CI27" s="10"/>
      <c r="CJ27" s="14" t="s">
        <v>17</v>
      </c>
      <c r="CK27" s="9"/>
      <c r="CL27" s="15" t="s">
        <v>18</v>
      </c>
      <c r="CM27" s="10"/>
      <c r="CN27" s="15" t="s">
        <v>21</v>
      </c>
      <c r="CO27" s="10"/>
      <c r="CP27" s="14" t="s">
        <v>22</v>
      </c>
      <c r="CQ27" s="9"/>
      <c r="CR27" s="15" t="s">
        <v>23</v>
      </c>
      <c r="CS27" s="10"/>
      <c r="CT27" s="15" t="s">
        <v>18</v>
      </c>
      <c r="CU27" s="10"/>
      <c r="CV27" s="14" t="s">
        <v>24</v>
      </c>
    </row>
    <row r="28" spans="1:100" ht="15" customHeight="1" x14ac:dyDescent="0.15">
      <c r="A28" s="3"/>
      <c r="B28" s="201"/>
      <c r="C28" s="201"/>
      <c r="D28" s="201"/>
      <c r="E28" s="201"/>
      <c r="F28" s="201"/>
      <c r="G28" s="201"/>
      <c r="H28" s="6"/>
      <c r="I28" s="179"/>
      <c r="J28" s="180"/>
      <c r="K28" s="107" t="str">
        <f>IF(入力シート!C14&lt;10000000000,"",ROUNDDOWN(入力シート!C14,-10)/10000000000)</f>
        <v/>
      </c>
      <c r="L28" s="108"/>
      <c r="M28" s="181" t="str">
        <f>IF(入力シート!C14&lt;1000000000,"",(ROUNDDOWN(入力シート!C14,-9)-ROUNDDOWN(入力シート!C14,-10))/1000000000)</f>
        <v/>
      </c>
      <c r="N28" s="104"/>
      <c r="O28" s="107" t="str">
        <f>IF(入力シート!C14&lt;100000000,"",(ROUNDDOWN(入力シート!C14,-8)-ROUNDDOWN(入力シート!C14,-9))/100000000)</f>
        <v/>
      </c>
      <c r="P28" s="108"/>
      <c r="Q28" s="103" t="str">
        <f>IF(入力シート!C14&lt;10000000,"",(ROUNDDOWN(入力シート!C14,-7)-ROUNDDOWN(入力シート!C14,-8))/10000000)</f>
        <v/>
      </c>
      <c r="R28" s="108"/>
      <c r="S28" s="103" t="str">
        <f>IF(入力シート!C14&lt;1000000,"",(ROUNDDOWN(入力シート!C14,-6)-ROUNDDOWN(入力シート!C14,-7))/1000000)</f>
        <v/>
      </c>
      <c r="T28" s="104"/>
      <c r="U28" s="107" t="str">
        <f>IF(入力シート!C14&lt;100000,"",(ROUNDDOWN(入力シート!C14,-5)-ROUNDDOWN(入力シート!C14,-6))/100000)</f>
        <v/>
      </c>
      <c r="V28" s="108"/>
      <c r="W28" s="103" t="str">
        <f>IF(入力シート!C14&lt;10000,"",(ROUNDDOWN(入力シート!C14,-4)-ROUNDDOWN(入力シート!C14,-5))/10000)</f>
        <v/>
      </c>
      <c r="X28" s="108"/>
      <c r="Y28" s="103" t="str">
        <f>IF(入力シート!C14&lt;1000,"",(ROUNDDOWN(入力シート!C14,-3)-ROUNDDOWN(入力シート!C14,-4))/1000)</f>
        <v/>
      </c>
      <c r="Z28" s="104"/>
      <c r="AA28" s="107" t="str">
        <f>IF(入力シート!C14&lt;100,"",(ROUNDDOWN(入力シート!C14,-2)-ROUNDDOWN(入力シート!C14,-3))/100)</f>
        <v/>
      </c>
      <c r="AB28" s="108"/>
      <c r="AC28" s="103" t="str">
        <f>IF(入力シート!C14&lt;10,"",(ROUNDDOWN(入力シート!C14,-1)-ROUNDDOWN(入力シート!C14,-2))/10)</f>
        <v/>
      </c>
      <c r="AD28" s="108"/>
      <c r="AE28" s="103" t="str">
        <f>IF(入力シート!C14&lt;1,"",(ROUNDDOWN(入力シート!C14,0)-ROUNDDOWN(入力シート!C14,-1))/1)</f>
        <v/>
      </c>
      <c r="AF28" s="104"/>
      <c r="AG28" s="16"/>
      <c r="AH28" s="11"/>
      <c r="AI28" s="3"/>
      <c r="AJ28" s="201"/>
      <c r="AK28" s="201"/>
      <c r="AL28" s="201"/>
      <c r="AM28" s="201"/>
      <c r="AN28" s="201"/>
      <c r="AO28" s="201"/>
      <c r="AP28" s="6"/>
      <c r="AQ28" s="179"/>
      <c r="AR28" s="180"/>
      <c r="AS28" s="107" t="str">
        <f>IF(入力シート!C14&lt;10000000000,"",ROUNDDOWN(入力シート!C14,-10)/10000000000)</f>
        <v/>
      </c>
      <c r="AT28" s="108"/>
      <c r="AU28" s="181" t="str">
        <f>IF(入力シート!C14&lt;1000000000,"",(ROUNDDOWN(入力シート!C14,-9)-ROUNDDOWN(入力シート!C14,-10))/1000000000)</f>
        <v/>
      </c>
      <c r="AV28" s="104"/>
      <c r="AW28" s="107" t="str">
        <f>IF(入力シート!C14&lt;100000000,"",(ROUNDDOWN(入力シート!C14,-8)-ROUNDDOWN(入力シート!C14,-9))/100000000)</f>
        <v/>
      </c>
      <c r="AX28" s="108"/>
      <c r="AY28" s="103" t="str">
        <f>IF(入力シート!C14&lt;10000000,"",(ROUNDDOWN(入力シート!C14,-7)-ROUNDDOWN(入力シート!C14,-8))/10000000)</f>
        <v/>
      </c>
      <c r="AZ28" s="108"/>
      <c r="BA28" s="103" t="str">
        <f>IF(入力シート!C14&lt;1000000,"",(ROUNDDOWN(入力シート!C14,-6)-ROUNDDOWN(入力シート!C14,-7))/1000000)</f>
        <v/>
      </c>
      <c r="BB28" s="104"/>
      <c r="BC28" s="107" t="str">
        <f>IF(入力シート!C14&lt;100000,"",(ROUNDDOWN(入力シート!C14,-5)-ROUNDDOWN(入力シート!C14,-6))/100000)</f>
        <v/>
      </c>
      <c r="BD28" s="108"/>
      <c r="BE28" s="103" t="str">
        <f>IF(入力シート!C14&lt;10000,"",(ROUNDDOWN(入力シート!C14,-4)-ROUNDDOWN(入力シート!C14,-5))/10000)</f>
        <v/>
      </c>
      <c r="BF28" s="108"/>
      <c r="BG28" s="103" t="str">
        <f>IF(入力シート!C14&lt;1000,"",(ROUNDDOWN(入力シート!C14,-3)-ROUNDDOWN(入力シート!C14,-4))/1000)</f>
        <v/>
      </c>
      <c r="BH28" s="104"/>
      <c r="BI28" s="107" t="str">
        <f>IF(入力シート!C14&lt;100,"",(ROUNDDOWN(入力シート!C14,-2)-ROUNDDOWN(入力シート!C14,-3))/100)</f>
        <v/>
      </c>
      <c r="BJ28" s="108"/>
      <c r="BK28" s="103" t="str">
        <f>IF(入力シート!C14&lt;10,"",(ROUNDDOWN(入力シート!C14,-1)-ROUNDDOWN(入力シート!C14,-2))/10)</f>
        <v/>
      </c>
      <c r="BL28" s="108"/>
      <c r="BM28" s="103" t="str">
        <f>IF(入力シート!C14&lt;1,"",(ROUNDDOWN(入力シート!C14,0)-ROUNDDOWN(入力シート!C14,-1))/1)</f>
        <v/>
      </c>
      <c r="BN28" s="104"/>
      <c r="BO28" s="16"/>
      <c r="BP28" s="11"/>
      <c r="BQ28" s="3"/>
      <c r="BR28" s="201"/>
      <c r="BS28" s="201"/>
      <c r="BT28" s="201"/>
      <c r="BU28" s="201"/>
      <c r="BV28" s="201"/>
      <c r="BW28" s="201"/>
      <c r="BX28" s="6"/>
      <c r="BY28" s="179"/>
      <c r="BZ28" s="180"/>
      <c r="CA28" s="107" t="str">
        <f>IF(入力シート!C14&lt;10000000000,"",ROUNDDOWN(入力シート!C14,-10)/10000000000)</f>
        <v/>
      </c>
      <c r="CB28" s="108"/>
      <c r="CC28" s="181" t="str">
        <f>IF(入力シート!C14&lt;1000000000,"",(ROUNDDOWN(入力シート!C14,-9)-ROUNDDOWN(入力シート!C14,-10))/1000000000)</f>
        <v/>
      </c>
      <c r="CD28" s="104"/>
      <c r="CE28" s="107" t="str">
        <f>IF(入力シート!C14&lt;100000000,"",(ROUNDDOWN(入力シート!C14,-8)-ROUNDDOWN(入力シート!C14,-9))/100000000)</f>
        <v/>
      </c>
      <c r="CF28" s="108"/>
      <c r="CG28" s="103" t="str">
        <f>IF(入力シート!C14&lt;10000000,"",(ROUNDDOWN(入力シート!C14,-7)-ROUNDDOWN(入力シート!C14,-8))/10000000)</f>
        <v/>
      </c>
      <c r="CH28" s="108"/>
      <c r="CI28" s="103" t="str">
        <f>IF(入力シート!C14&lt;1000000,"",(ROUNDDOWN(入力シート!C14,-6)-ROUNDDOWN(入力シート!C14,-7))/1000000)</f>
        <v/>
      </c>
      <c r="CJ28" s="104"/>
      <c r="CK28" s="107" t="str">
        <f>IF(入力シート!C14&lt;100000,"",(ROUNDDOWN(入力シート!C14,-5)-ROUNDDOWN(入力シート!C14,-6))/100000)</f>
        <v/>
      </c>
      <c r="CL28" s="108"/>
      <c r="CM28" s="103" t="str">
        <f>IF(入力シート!C14&lt;10000,"",(ROUNDDOWN(入力シート!C14,-4)-ROUNDDOWN(入力シート!C14,-5))/10000)</f>
        <v/>
      </c>
      <c r="CN28" s="108"/>
      <c r="CO28" s="103" t="str">
        <f>IF(入力シート!C14&lt;1000,"",(ROUNDDOWN(入力シート!C14,-3)-ROUNDDOWN(入力シート!C14,-4))/1000)</f>
        <v/>
      </c>
      <c r="CP28" s="104"/>
      <c r="CQ28" s="107" t="str">
        <f>IF(入力シート!C14&lt;100,"",(ROUNDDOWN(入力シート!C14,-2)-ROUNDDOWN(入力シート!C14,-3))/100)</f>
        <v/>
      </c>
      <c r="CR28" s="108"/>
      <c r="CS28" s="103" t="str">
        <f>IF(入力シート!C14&lt;10,"",(ROUNDDOWN(入力シート!C14,-1)-ROUNDDOWN(入力シート!C14,-2))/10)</f>
        <v/>
      </c>
      <c r="CT28" s="108"/>
      <c r="CU28" s="103" t="str">
        <f>IF(入力シート!C14&lt;1,"",(ROUNDDOWN(入力シート!C14,0)-ROUNDDOWN(入力シート!C14,-1))/1)</f>
        <v/>
      </c>
      <c r="CV28" s="104"/>
    </row>
    <row r="29" spans="1:100" ht="15" customHeight="1" x14ac:dyDescent="0.15">
      <c r="A29" s="3"/>
      <c r="B29" s="201"/>
      <c r="C29" s="201"/>
      <c r="D29" s="201"/>
      <c r="E29" s="201"/>
      <c r="F29" s="201"/>
      <c r="G29" s="201"/>
      <c r="H29" s="6"/>
      <c r="I29" s="183"/>
      <c r="J29" s="184"/>
      <c r="K29" s="109"/>
      <c r="L29" s="110"/>
      <c r="M29" s="105"/>
      <c r="N29" s="106"/>
      <c r="O29" s="109"/>
      <c r="P29" s="110"/>
      <c r="Q29" s="105"/>
      <c r="R29" s="110"/>
      <c r="S29" s="105"/>
      <c r="T29" s="106"/>
      <c r="U29" s="109"/>
      <c r="V29" s="110"/>
      <c r="W29" s="105"/>
      <c r="X29" s="110"/>
      <c r="Y29" s="105"/>
      <c r="Z29" s="106"/>
      <c r="AA29" s="109"/>
      <c r="AB29" s="110"/>
      <c r="AC29" s="105"/>
      <c r="AD29" s="110"/>
      <c r="AE29" s="105"/>
      <c r="AF29" s="106"/>
      <c r="AG29" s="16"/>
      <c r="AH29" s="11"/>
      <c r="AI29" s="3"/>
      <c r="AJ29" s="201"/>
      <c r="AK29" s="201"/>
      <c r="AL29" s="201"/>
      <c r="AM29" s="201"/>
      <c r="AN29" s="201"/>
      <c r="AO29" s="201"/>
      <c r="AP29" s="6"/>
      <c r="AQ29" s="183"/>
      <c r="AR29" s="184"/>
      <c r="AS29" s="109"/>
      <c r="AT29" s="110"/>
      <c r="AU29" s="105"/>
      <c r="AV29" s="106"/>
      <c r="AW29" s="109"/>
      <c r="AX29" s="110"/>
      <c r="AY29" s="105"/>
      <c r="AZ29" s="110"/>
      <c r="BA29" s="105"/>
      <c r="BB29" s="106"/>
      <c r="BC29" s="109"/>
      <c r="BD29" s="110"/>
      <c r="BE29" s="105"/>
      <c r="BF29" s="110"/>
      <c r="BG29" s="105"/>
      <c r="BH29" s="106"/>
      <c r="BI29" s="109"/>
      <c r="BJ29" s="110"/>
      <c r="BK29" s="105"/>
      <c r="BL29" s="110"/>
      <c r="BM29" s="105"/>
      <c r="BN29" s="106"/>
      <c r="BO29" s="16"/>
      <c r="BP29" s="11"/>
      <c r="BQ29" s="3"/>
      <c r="BR29" s="201"/>
      <c r="BS29" s="201"/>
      <c r="BT29" s="201"/>
      <c r="BU29" s="201"/>
      <c r="BV29" s="201"/>
      <c r="BW29" s="201"/>
      <c r="BX29" s="6"/>
      <c r="BY29" s="183"/>
      <c r="BZ29" s="184"/>
      <c r="CA29" s="109"/>
      <c r="CB29" s="110"/>
      <c r="CC29" s="105"/>
      <c r="CD29" s="106"/>
      <c r="CE29" s="109"/>
      <c r="CF29" s="110"/>
      <c r="CG29" s="105"/>
      <c r="CH29" s="110"/>
      <c r="CI29" s="105"/>
      <c r="CJ29" s="106"/>
      <c r="CK29" s="109"/>
      <c r="CL29" s="110"/>
      <c r="CM29" s="105"/>
      <c r="CN29" s="110"/>
      <c r="CO29" s="105"/>
      <c r="CP29" s="106"/>
      <c r="CQ29" s="109"/>
      <c r="CR29" s="110"/>
      <c r="CS29" s="105"/>
      <c r="CT29" s="110"/>
      <c r="CU29" s="105"/>
      <c r="CV29" s="106"/>
    </row>
    <row r="30" spans="1:100" ht="15" customHeight="1" x14ac:dyDescent="0.15">
      <c r="A30" s="2"/>
      <c r="B30" s="175" t="s">
        <v>25</v>
      </c>
      <c r="C30" s="175"/>
      <c r="D30" s="175"/>
      <c r="E30" s="175"/>
      <c r="F30" s="175"/>
      <c r="G30" s="175"/>
      <c r="H30" s="7"/>
      <c r="I30" s="177" t="s">
        <v>45</v>
      </c>
      <c r="J30" s="178"/>
      <c r="K30" s="107" t="str">
        <f>IF(入力シート!C15&lt;10000000000,"",ROUNDDOWN(入力シート!C15,-10)/10000000000)</f>
        <v/>
      </c>
      <c r="L30" s="108"/>
      <c r="M30" s="181" t="str">
        <f>IF(入力シート!C15&lt;1000000000,"",(ROUNDDOWN(入力シート!C15,-9)-ROUNDDOWN(入力シート!C15,-10))/1000000000)</f>
        <v/>
      </c>
      <c r="N30" s="104"/>
      <c r="O30" s="107" t="str">
        <f>IF(入力シート!C15&lt;100000000,"",(ROUNDDOWN(入力シート!C15,-8)-ROUNDDOWN(入力シート!C15,-9))/100000000)</f>
        <v/>
      </c>
      <c r="P30" s="108"/>
      <c r="Q30" s="103" t="str">
        <f>IF(入力シート!C15&lt;10000000,"",(ROUNDDOWN(入力シート!C15,-7)-ROUNDDOWN(入力シート!C15,-8))/10000000)</f>
        <v/>
      </c>
      <c r="R30" s="108"/>
      <c r="S30" s="103" t="str">
        <f>IF(入力シート!C15&lt;1000000,"",(ROUNDDOWN(入力シート!C15,-6)-ROUNDDOWN(入力シート!C15,-7))/1000000)</f>
        <v/>
      </c>
      <c r="T30" s="104"/>
      <c r="U30" s="107" t="str">
        <f>IF(入力シート!C15&lt;100000,"",(ROUNDDOWN(入力シート!C15,-5)-ROUNDDOWN(入力シート!C15,-6))/100000)</f>
        <v/>
      </c>
      <c r="V30" s="108"/>
      <c r="W30" s="103" t="str">
        <f>IF(入力シート!C15&lt;10000,"",(ROUNDDOWN(入力シート!C15,-4)-ROUNDDOWN(入力シート!C15,-5))/10000)</f>
        <v/>
      </c>
      <c r="X30" s="108"/>
      <c r="Y30" s="103" t="str">
        <f>IF(入力シート!C15&lt;1000,"",(ROUNDDOWN(入力シート!C15,-3)-ROUNDDOWN(入力シート!C15,-4))/1000)</f>
        <v/>
      </c>
      <c r="Z30" s="104"/>
      <c r="AA30" s="107" t="str">
        <f>IF(入力シート!C15&lt;100,"",(ROUNDDOWN(入力シート!C15,-2)-ROUNDDOWN(入力シート!C15,-3))/100)</f>
        <v/>
      </c>
      <c r="AB30" s="108"/>
      <c r="AC30" s="103" t="str">
        <f>IF(入力シート!C15&lt;10,"",(ROUNDDOWN(入力シート!C15,-1)-ROUNDDOWN(入力シート!C15,-2))/10)</f>
        <v/>
      </c>
      <c r="AD30" s="108"/>
      <c r="AE30" s="103" t="str">
        <f>IF(入力シート!C15&lt;1,"",(ROUNDDOWN(入力シート!C15,0)-ROUNDDOWN(入力シート!C15,-1))/1)</f>
        <v/>
      </c>
      <c r="AF30" s="104"/>
      <c r="AG30" s="16"/>
      <c r="AH30" s="11"/>
      <c r="AI30" s="2"/>
      <c r="AJ30" s="175" t="s">
        <v>25</v>
      </c>
      <c r="AK30" s="175"/>
      <c r="AL30" s="175"/>
      <c r="AM30" s="175"/>
      <c r="AN30" s="175"/>
      <c r="AO30" s="175"/>
      <c r="AP30" s="7"/>
      <c r="AQ30" s="177" t="s">
        <v>45</v>
      </c>
      <c r="AR30" s="178"/>
      <c r="AS30" s="107" t="str">
        <f>IF(入力シート!C15&lt;10000000000,"",ROUNDDOWN(入力シート!C15,-10)/10000000000)</f>
        <v/>
      </c>
      <c r="AT30" s="108"/>
      <c r="AU30" s="181" t="str">
        <f>IF(入力シート!C15&lt;1000000000,"",(ROUNDDOWN(入力シート!C15,-9)-ROUNDDOWN(入力シート!C15,-10))/1000000000)</f>
        <v/>
      </c>
      <c r="AV30" s="104"/>
      <c r="AW30" s="107" t="str">
        <f>IF(入力シート!C15&lt;100000000,"",(ROUNDDOWN(入力シート!C15,-8)-ROUNDDOWN(入力シート!C15,-9))/100000000)</f>
        <v/>
      </c>
      <c r="AX30" s="108"/>
      <c r="AY30" s="103" t="str">
        <f>IF(入力シート!C15&lt;10000000,"",(ROUNDDOWN(入力シート!C15,-7)-ROUNDDOWN(入力シート!C15,-8))/10000000)</f>
        <v/>
      </c>
      <c r="AZ30" s="108"/>
      <c r="BA30" s="103" t="str">
        <f>IF(入力シート!C15&lt;1000000,"",(ROUNDDOWN(入力シート!C15,-6)-ROUNDDOWN(入力シート!C15,-7))/1000000)</f>
        <v/>
      </c>
      <c r="BB30" s="104"/>
      <c r="BC30" s="107" t="str">
        <f>IF(入力シート!C15&lt;100000,"",(ROUNDDOWN(入力シート!C15,-5)-ROUNDDOWN(入力シート!C15,-6))/100000)</f>
        <v/>
      </c>
      <c r="BD30" s="108"/>
      <c r="BE30" s="103" t="str">
        <f>IF(入力シート!C15&lt;10000,"",(ROUNDDOWN(入力シート!C15,-4)-ROUNDDOWN(入力シート!C15,-5))/10000)</f>
        <v/>
      </c>
      <c r="BF30" s="108"/>
      <c r="BG30" s="103" t="str">
        <f>IF(入力シート!C15&lt;1000,"",(ROUNDDOWN(入力シート!C15,-3)-ROUNDDOWN(入力シート!C15,-4))/1000)</f>
        <v/>
      </c>
      <c r="BH30" s="104"/>
      <c r="BI30" s="107" t="str">
        <f>IF(入力シート!C15&lt;100,"",(ROUNDDOWN(入力シート!C15,-2)-ROUNDDOWN(入力シート!C15,-3))/100)</f>
        <v/>
      </c>
      <c r="BJ30" s="108"/>
      <c r="BK30" s="103" t="str">
        <f>IF(入力シート!C15&lt;10,"",(ROUNDDOWN(入力シート!C15,-1)-ROUNDDOWN(入力シート!C15,-2))/10)</f>
        <v/>
      </c>
      <c r="BL30" s="108"/>
      <c r="BM30" s="103" t="str">
        <f>IF(入力シート!C15&lt;1,"",(ROUNDDOWN(入力シート!C15,0)-ROUNDDOWN(入力シート!C15,-1))/1)</f>
        <v/>
      </c>
      <c r="BN30" s="104"/>
      <c r="BO30" s="16"/>
      <c r="BP30" s="11"/>
      <c r="BQ30" s="2"/>
      <c r="BR30" s="175" t="s">
        <v>25</v>
      </c>
      <c r="BS30" s="175"/>
      <c r="BT30" s="175"/>
      <c r="BU30" s="175"/>
      <c r="BV30" s="175"/>
      <c r="BW30" s="175"/>
      <c r="BX30" s="7"/>
      <c r="BY30" s="177" t="s">
        <v>45</v>
      </c>
      <c r="BZ30" s="178"/>
      <c r="CA30" s="107" t="str">
        <f>IF(入力シート!C15&lt;10000000000,"",ROUNDDOWN(入力シート!C15,-10)/10000000000)</f>
        <v/>
      </c>
      <c r="CB30" s="108"/>
      <c r="CC30" s="181" t="str">
        <f>IF(入力シート!C15&lt;1000000000,"",(ROUNDDOWN(入力シート!C15,-9)-ROUNDDOWN(入力シート!C15,-10))/1000000000)</f>
        <v/>
      </c>
      <c r="CD30" s="104"/>
      <c r="CE30" s="107" t="str">
        <f>IF(入力シート!C15&lt;100000000,"",(ROUNDDOWN(入力シート!C15,-8)-ROUNDDOWN(入力シート!C15,-9))/100000000)</f>
        <v/>
      </c>
      <c r="CF30" s="108"/>
      <c r="CG30" s="103" t="str">
        <f>IF(入力シート!C15&lt;10000000,"",(ROUNDDOWN(入力シート!C15,-7)-ROUNDDOWN(入力シート!C15,-8))/10000000)</f>
        <v/>
      </c>
      <c r="CH30" s="108"/>
      <c r="CI30" s="103" t="str">
        <f>IF(入力シート!C15&lt;1000000,"",(ROUNDDOWN(入力シート!C15,-6)-ROUNDDOWN(入力シート!C15,-7))/1000000)</f>
        <v/>
      </c>
      <c r="CJ30" s="104"/>
      <c r="CK30" s="107" t="str">
        <f>IF(入力シート!C15&lt;100000,"",(ROUNDDOWN(入力シート!C15,-5)-ROUNDDOWN(入力シート!C15,-6))/100000)</f>
        <v/>
      </c>
      <c r="CL30" s="108"/>
      <c r="CM30" s="103" t="str">
        <f>IF(入力シート!C15&lt;10000,"",(ROUNDDOWN(入力シート!C15,-4)-ROUNDDOWN(入力シート!C15,-5))/10000)</f>
        <v/>
      </c>
      <c r="CN30" s="108"/>
      <c r="CO30" s="103" t="str">
        <f>IF(入力シート!C15&lt;1000,"",(ROUNDDOWN(入力シート!C15,-3)-ROUNDDOWN(入力シート!C15,-4))/1000)</f>
        <v/>
      </c>
      <c r="CP30" s="104"/>
      <c r="CQ30" s="107" t="str">
        <f>IF(入力シート!C15&lt;100,"",(ROUNDDOWN(入力シート!C15,-2)-ROUNDDOWN(入力シート!C15,-3))/100)</f>
        <v/>
      </c>
      <c r="CR30" s="108"/>
      <c r="CS30" s="103" t="str">
        <f>IF(入力シート!C15&lt;10,"",(ROUNDDOWN(入力シート!C15,-1)-ROUNDDOWN(入力シート!C15,-2))/10)</f>
        <v/>
      </c>
      <c r="CT30" s="108"/>
      <c r="CU30" s="103" t="str">
        <f>IF(入力シート!C15&lt;1,"",(ROUNDDOWN(入力シート!C15,0)-ROUNDDOWN(入力シート!C15,-1))/1)</f>
        <v/>
      </c>
      <c r="CV30" s="104"/>
    </row>
    <row r="31" spans="1:100" ht="15" customHeight="1" x14ac:dyDescent="0.15">
      <c r="A31" s="4"/>
      <c r="B31" s="182"/>
      <c r="C31" s="182"/>
      <c r="D31" s="182"/>
      <c r="E31" s="182"/>
      <c r="F31" s="182"/>
      <c r="G31" s="182"/>
      <c r="H31" s="8"/>
      <c r="I31" s="183"/>
      <c r="J31" s="184"/>
      <c r="K31" s="109"/>
      <c r="L31" s="110"/>
      <c r="M31" s="105"/>
      <c r="N31" s="106"/>
      <c r="O31" s="109"/>
      <c r="P31" s="110"/>
      <c r="Q31" s="105"/>
      <c r="R31" s="110"/>
      <c r="S31" s="105"/>
      <c r="T31" s="106"/>
      <c r="U31" s="109"/>
      <c r="V31" s="110"/>
      <c r="W31" s="105"/>
      <c r="X31" s="110"/>
      <c r="Y31" s="105"/>
      <c r="Z31" s="106"/>
      <c r="AA31" s="109"/>
      <c r="AB31" s="110"/>
      <c r="AC31" s="105"/>
      <c r="AD31" s="110"/>
      <c r="AE31" s="105"/>
      <c r="AF31" s="106"/>
      <c r="AG31" s="16"/>
      <c r="AH31" s="11"/>
      <c r="AI31" s="4"/>
      <c r="AJ31" s="182"/>
      <c r="AK31" s="182"/>
      <c r="AL31" s="182"/>
      <c r="AM31" s="182"/>
      <c r="AN31" s="182"/>
      <c r="AO31" s="182"/>
      <c r="AP31" s="8"/>
      <c r="AQ31" s="183"/>
      <c r="AR31" s="184"/>
      <c r="AS31" s="109"/>
      <c r="AT31" s="110"/>
      <c r="AU31" s="105"/>
      <c r="AV31" s="106"/>
      <c r="AW31" s="109"/>
      <c r="AX31" s="110"/>
      <c r="AY31" s="105"/>
      <c r="AZ31" s="110"/>
      <c r="BA31" s="105"/>
      <c r="BB31" s="106"/>
      <c r="BC31" s="109"/>
      <c r="BD31" s="110"/>
      <c r="BE31" s="105"/>
      <c r="BF31" s="110"/>
      <c r="BG31" s="105"/>
      <c r="BH31" s="106"/>
      <c r="BI31" s="109"/>
      <c r="BJ31" s="110"/>
      <c r="BK31" s="105"/>
      <c r="BL31" s="110"/>
      <c r="BM31" s="105"/>
      <c r="BN31" s="106"/>
      <c r="BO31" s="16"/>
      <c r="BP31" s="11"/>
      <c r="BQ31" s="4"/>
      <c r="BR31" s="182"/>
      <c r="BS31" s="182"/>
      <c r="BT31" s="182"/>
      <c r="BU31" s="182"/>
      <c r="BV31" s="182"/>
      <c r="BW31" s="182"/>
      <c r="BX31" s="8"/>
      <c r="BY31" s="183"/>
      <c r="BZ31" s="184"/>
      <c r="CA31" s="109"/>
      <c r="CB31" s="110"/>
      <c r="CC31" s="105"/>
      <c r="CD31" s="106"/>
      <c r="CE31" s="109"/>
      <c r="CF31" s="110"/>
      <c r="CG31" s="105"/>
      <c r="CH31" s="110"/>
      <c r="CI31" s="105"/>
      <c r="CJ31" s="106"/>
      <c r="CK31" s="109"/>
      <c r="CL31" s="110"/>
      <c r="CM31" s="105"/>
      <c r="CN31" s="110"/>
      <c r="CO31" s="105"/>
      <c r="CP31" s="106"/>
      <c r="CQ31" s="109"/>
      <c r="CR31" s="110"/>
      <c r="CS31" s="105"/>
      <c r="CT31" s="110"/>
      <c r="CU31" s="105"/>
      <c r="CV31" s="106"/>
    </row>
    <row r="32" spans="1:100" ht="15" customHeight="1" x14ac:dyDescent="0.15">
      <c r="A32" s="2"/>
      <c r="B32" s="175" t="s">
        <v>26</v>
      </c>
      <c r="C32" s="175"/>
      <c r="D32" s="175"/>
      <c r="E32" s="175"/>
      <c r="F32" s="175"/>
      <c r="G32" s="175"/>
      <c r="H32" s="7"/>
      <c r="I32" s="177" t="s">
        <v>30</v>
      </c>
      <c r="J32" s="178"/>
      <c r="K32" s="107" t="str">
        <f>IF(入力シート!C16&lt;10000000000,"",ROUNDDOWN(入力シート!C16,-10)/10000000000)</f>
        <v/>
      </c>
      <c r="L32" s="108"/>
      <c r="M32" s="181" t="str">
        <f>IF(入力シート!C16&lt;1000000000,"",(ROUNDDOWN(入力シート!C16,-9)-ROUNDDOWN(入力シート!C16,-10))/1000000000)</f>
        <v/>
      </c>
      <c r="N32" s="104"/>
      <c r="O32" s="107" t="str">
        <f>IF(入力シート!C16&lt;100000000,"",(ROUNDDOWN(入力シート!C16,-8)-ROUNDDOWN(入力シート!C16,-9))/100000000)</f>
        <v/>
      </c>
      <c r="P32" s="108"/>
      <c r="Q32" s="103" t="str">
        <f>IF(入力シート!C16&lt;10000000,"",(ROUNDDOWN(入力シート!C16,-7)-ROUNDDOWN(入力シート!C16,-8))/10000000)</f>
        <v/>
      </c>
      <c r="R32" s="108"/>
      <c r="S32" s="103" t="str">
        <f>IF(入力シート!C16&lt;1000000,"",(ROUNDDOWN(入力シート!C16,-6)-ROUNDDOWN(入力シート!C16,-7))/1000000)</f>
        <v/>
      </c>
      <c r="T32" s="104"/>
      <c r="U32" s="107" t="str">
        <f>IF(入力シート!C16&lt;100000,"",(ROUNDDOWN(入力シート!C16,-5)-ROUNDDOWN(入力シート!C16,-6))/100000)</f>
        <v/>
      </c>
      <c r="V32" s="108"/>
      <c r="W32" s="103" t="str">
        <f>IF(入力シート!C16&lt;10000,"",(ROUNDDOWN(入力シート!C16,-4)-ROUNDDOWN(入力シート!C16,-5))/10000)</f>
        <v/>
      </c>
      <c r="X32" s="108"/>
      <c r="Y32" s="103" t="str">
        <f>IF(入力シート!C16&lt;1000,"",(ROUNDDOWN(入力シート!C16,-3)-ROUNDDOWN(入力シート!C16,-4))/1000)</f>
        <v/>
      </c>
      <c r="Z32" s="104"/>
      <c r="AA32" s="107" t="str">
        <f>IF(入力シート!C16&lt;100,"",(ROUNDDOWN(入力シート!C16,-2)-ROUNDDOWN(入力シート!C16,-3))/100)</f>
        <v/>
      </c>
      <c r="AB32" s="108"/>
      <c r="AC32" s="103" t="str">
        <f>IF(入力シート!C16&lt;10,"",(ROUNDDOWN(入力シート!C16,-1)-ROUNDDOWN(入力シート!C16,-2))/10)</f>
        <v/>
      </c>
      <c r="AD32" s="108"/>
      <c r="AE32" s="103" t="str">
        <f>IF(入力シート!C16&lt;1,"",(ROUNDDOWN(入力シート!C16,0)-ROUNDDOWN(入力シート!C16,-1))/1)</f>
        <v/>
      </c>
      <c r="AF32" s="104"/>
      <c r="AG32" s="16"/>
      <c r="AH32" s="11"/>
      <c r="AI32" s="2"/>
      <c r="AJ32" s="175" t="s">
        <v>26</v>
      </c>
      <c r="AK32" s="175"/>
      <c r="AL32" s="175"/>
      <c r="AM32" s="175"/>
      <c r="AN32" s="175"/>
      <c r="AO32" s="175"/>
      <c r="AP32" s="7"/>
      <c r="AQ32" s="177" t="s">
        <v>30</v>
      </c>
      <c r="AR32" s="178"/>
      <c r="AS32" s="107" t="str">
        <f>IF(入力シート!C16&lt;10000000000,"",ROUNDDOWN(入力シート!C16,-10)/10000000000)</f>
        <v/>
      </c>
      <c r="AT32" s="108"/>
      <c r="AU32" s="181" t="str">
        <f>IF(入力シート!C16&lt;1000000000,"",(ROUNDDOWN(入力シート!C16,-9)-ROUNDDOWN(入力シート!C16,-10))/1000000000)</f>
        <v/>
      </c>
      <c r="AV32" s="104"/>
      <c r="AW32" s="107" t="str">
        <f>IF(入力シート!C16&lt;100000000,"",(ROUNDDOWN(入力シート!C16,-8)-ROUNDDOWN(入力シート!C16,-9))/100000000)</f>
        <v/>
      </c>
      <c r="AX32" s="108"/>
      <c r="AY32" s="103" t="str">
        <f>IF(入力シート!C16&lt;10000000,"",(ROUNDDOWN(入力シート!C16,-7)-ROUNDDOWN(入力シート!C16,-8))/10000000)</f>
        <v/>
      </c>
      <c r="AZ32" s="108"/>
      <c r="BA32" s="103" t="str">
        <f>IF(入力シート!C16&lt;1000000,"",(ROUNDDOWN(入力シート!C16,-6)-ROUNDDOWN(入力シート!C16,-7))/1000000)</f>
        <v/>
      </c>
      <c r="BB32" s="104"/>
      <c r="BC32" s="107" t="str">
        <f>IF(入力シート!C16&lt;100000,"",(ROUNDDOWN(入力シート!C16,-5)-ROUNDDOWN(入力シート!C16,-6))/100000)</f>
        <v/>
      </c>
      <c r="BD32" s="108"/>
      <c r="BE32" s="103" t="str">
        <f>IF(入力シート!C16&lt;10000,"",(ROUNDDOWN(入力シート!C16,-4)-ROUNDDOWN(入力シート!C16,-5))/10000)</f>
        <v/>
      </c>
      <c r="BF32" s="108"/>
      <c r="BG32" s="103" t="str">
        <f>IF(入力シート!C16&lt;1000,"",(ROUNDDOWN(入力シート!C16,-3)-ROUNDDOWN(入力シート!C16,-4))/1000)</f>
        <v/>
      </c>
      <c r="BH32" s="104"/>
      <c r="BI32" s="107" t="str">
        <f>IF(入力シート!C16&lt;100,"",(ROUNDDOWN(入力シート!C16,-2)-ROUNDDOWN(入力シート!C16,-3))/100)</f>
        <v/>
      </c>
      <c r="BJ32" s="108"/>
      <c r="BK32" s="103" t="str">
        <f>IF(入力シート!C16&lt;10,"",(ROUNDDOWN(入力シート!C16,-1)-ROUNDDOWN(入力シート!C16,-2))/10)</f>
        <v/>
      </c>
      <c r="BL32" s="108"/>
      <c r="BM32" s="103" t="str">
        <f>IF(入力シート!C16&lt;1,"",(ROUNDDOWN(入力シート!C16,0)-ROUNDDOWN(入力シート!C16,-1))/1)</f>
        <v/>
      </c>
      <c r="BN32" s="104"/>
      <c r="BO32" s="16"/>
      <c r="BP32" s="11"/>
      <c r="BQ32" s="2"/>
      <c r="BR32" s="175" t="s">
        <v>26</v>
      </c>
      <c r="BS32" s="175"/>
      <c r="BT32" s="175"/>
      <c r="BU32" s="175"/>
      <c r="BV32" s="175"/>
      <c r="BW32" s="175"/>
      <c r="BX32" s="7"/>
      <c r="BY32" s="177" t="s">
        <v>30</v>
      </c>
      <c r="BZ32" s="178"/>
      <c r="CA32" s="107" t="str">
        <f>IF(入力シート!C16&lt;10000000000,"",ROUNDDOWN(入力シート!C16,-10)/10000000000)</f>
        <v/>
      </c>
      <c r="CB32" s="108"/>
      <c r="CC32" s="181" t="str">
        <f>IF(入力シート!C16&lt;1000000000,"",(ROUNDDOWN(入力シート!C16,-9)-ROUNDDOWN(入力シート!C16,-10))/1000000000)</f>
        <v/>
      </c>
      <c r="CD32" s="104"/>
      <c r="CE32" s="107" t="str">
        <f>IF(入力シート!C16&lt;100000000,"",(ROUNDDOWN(入力シート!C16,-8)-ROUNDDOWN(入力シート!C16,-9))/100000000)</f>
        <v/>
      </c>
      <c r="CF32" s="108"/>
      <c r="CG32" s="103" t="str">
        <f>IF(入力シート!C16&lt;10000000,"",(ROUNDDOWN(入力シート!C16,-7)-ROUNDDOWN(入力シート!C16,-8))/10000000)</f>
        <v/>
      </c>
      <c r="CH32" s="108"/>
      <c r="CI32" s="103" t="str">
        <f>IF(入力シート!C16&lt;1000000,"",(ROUNDDOWN(入力シート!C16,-6)-ROUNDDOWN(入力シート!C16,-7))/1000000)</f>
        <v/>
      </c>
      <c r="CJ32" s="104"/>
      <c r="CK32" s="107" t="str">
        <f>IF(入力シート!C16&lt;100000,"",(ROUNDDOWN(入力シート!C16,-5)-ROUNDDOWN(入力シート!C16,-6))/100000)</f>
        <v/>
      </c>
      <c r="CL32" s="108"/>
      <c r="CM32" s="103" t="str">
        <f>IF(入力シート!C16&lt;10000,"",(ROUNDDOWN(入力シート!C16,-4)-ROUNDDOWN(入力シート!C16,-5))/10000)</f>
        <v/>
      </c>
      <c r="CN32" s="108"/>
      <c r="CO32" s="103" t="str">
        <f>IF(入力シート!C16&lt;1000,"",(ROUNDDOWN(入力シート!C16,-3)-ROUNDDOWN(入力シート!C16,-4))/1000)</f>
        <v/>
      </c>
      <c r="CP32" s="104"/>
      <c r="CQ32" s="107" t="str">
        <f>IF(入力シート!C16&lt;100,"",(ROUNDDOWN(入力シート!C16,-2)-ROUNDDOWN(入力シート!C16,-3))/100)</f>
        <v/>
      </c>
      <c r="CR32" s="108"/>
      <c r="CS32" s="103" t="str">
        <f>IF(入力シート!C16&lt;10,"",(ROUNDDOWN(入力シート!C16,-1)-ROUNDDOWN(入力シート!C16,-2))/10)</f>
        <v/>
      </c>
      <c r="CT32" s="108"/>
      <c r="CU32" s="103" t="str">
        <f>IF(入力シート!C16&lt;1,"",(ROUNDDOWN(入力シート!C16,0)-ROUNDDOWN(入力シート!C16,-1))/1)</f>
        <v/>
      </c>
      <c r="CV32" s="104"/>
    </row>
    <row r="33" spans="1:100" ht="15" customHeight="1" x14ac:dyDescent="0.15">
      <c r="A33" s="4"/>
      <c r="B33" s="182"/>
      <c r="C33" s="182"/>
      <c r="D33" s="182"/>
      <c r="E33" s="182"/>
      <c r="F33" s="182"/>
      <c r="G33" s="182"/>
      <c r="H33" s="8"/>
      <c r="I33" s="183"/>
      <c r="J33" s="184"/>
      <c r="K33" s="109"/>
      <c r="L33" s="110"/>
      <c r="M33" s="105"/>
      <c r="N33" s="106"/>
      <c r="O33" s="109"/>
      <c r="P33" s="110"/>
      <c r="Q33" s="105"/>
      <c r="R33" s="110"/>
      <c r="S33" s="105"/>
      <c r="T33" s="106"/>
      <c r="U33" s="109"/>
      <c r="V33" s="110"/>
      <c r="W33" s="105"/>
      <c r="X33" s="110"/>
      <c r="Y33" s="105"/>
      <c r="Z33" s="106"/>
      <c r="AA33" s="109"/>
      <c r="AB33" s="110"/>
      <c r="AC33" s="105"/>
      <c r="AD33" s="110"/>
      <c r="AE33" s="105"/>
      <c r="AF33" s="106"/>
      <c r="AG33" s="16"/>
      <c r="AH33" s="11"/>
      <c r="AI33" s="4"/>
      <c r="AJ33" s="182"/>
      <c r="AK33" s="182"/>
      <c r="AL33" s="182"/>
      <c r="AM33" s="182"/>
      <c r="AN33" s="182"/>
      <c r="AO33" s="182"/>
      <c r="AP33" s="8"/>
      <c r="AQ33" s="183"/>
      <c r="AR33" s="184"/>
      <c r="AS33" s="109"/>
      <c r="AT33" s="110"/>
      <c r="AU33" s="105"/>
      <c r="AV33" s="106"/>
      <c r="AW33" s="109"/>
      <c r="AX33" s="110"/>
      <c r="AY33" s="105"/>
      <c r="AZ33" s="110"/>
      <c r="BA33" s="105"/>
      <c r="BB33" s="106"/>
      <c r="BC33" s="109"/>
      <c r="BD33" s="110"/>
      <c r="BE33" s="105"/>
      <c r="BF33" s="110"/>
      <c r="BG33" s="105"/>
      <c r="BH33" s="106"/>
      <c r="BI33" s="109"/>
      <c r="BJ33" s="110"/>
      <c r="BK33" s="105"/>
      <c r="BL33" s="110"/>
      <c r="BM33" s="105"/>
      <c r="BN33" s="106"/>
      <c r="BO33" s="16"/>
      <c r="BP33" s="11"/>
      <c r="BQ33" s="4"/>
      <c r="BR33" s="182"/>
      <c r="BS33" s="182"/>
      <c r="BT33" s="182"/>
      <c r="BU33" s="182"/>
      <c r="BV33" s="182"/>
      <c r="BW33" s="182"/>
      <c r="BX33" s="8"/>
      <c r="BY33" s="183"/>
      <c r="BZ33" s="184"/>
      <c r="CA33" s="109"/>
      <c r="CB33" s="110"/>
      <c r="CC33" s="105"/>
      <c r="CD33" s="106"/>
      <c r="CE33" s="109"/>
      <c r="CF33" s="110"/>
      <c r="CG33" s="105"/>
      <c r="CH33" s="110"/>
      <c r="CI33" s="105"/>
      <c r="CJ33" s="106"/>
      <c r="CK33" s="109"/>
      <c r="CL33" s="110"/>
      <c r="CM33" s="105"/>
      <c r="CN33" s="110"/>
      <c r="CO33" s="105"/>
      <c r="CP33" s="106"/>
      <c r="CQ33" s="109"/>
      <c r="CR33" s="110"/>
      <c r="CS33" s="105"/>
      <c r="CT33" s="110"/>
      <c r="CU33" s="105"/>
      <c r="CV33" s="106"/>
    </row>
    <row r="34" spans="1:100" ht="15" customHeight="1" x14ac:dyDescent="0.15">
      <c r="A34" s="2"/>
      <c r="B34" s="175" t="s">
        <v>27</v>
      </c>
      <c r="C34" s="175"/>
      <c r="D34" s="175"/>
      <c r="E34" s="175"/>
      <c r="F34" s="175"/>
      <c r="G34" s="175"/>
      <c r="H34" s="7"/>
      <c r="I34" s="177" t="s">
        <v>31</v>
      </c>
      <c r="J34" s="178"/>
      <c r="K34" s="107" t="str">
        <f>IF(入力シート!C17&lt;10000000000,"",ROUNDDOWN(入力シート!C17,-10)/10000000000)</f>
        <v/>
      </c>
      <c r="L34" s="108"/>
      <c r="M34" s="181" t="str">
        <f>IF(入力シート!C17&lt;1000000000,"",(ROUNDDOWN(入力シート!C17,-9)-ROUNDDOWN(入力シート!C17,-10))/1000000000)</f>
        <v/>
      </c>
      <c r="N34" s="104"/>
      <c r="O34" s="107" t="str">
        <f>IF(入力シート!C17&lt;100000000,"",(ROUNDDOWN(入力シート!C17,-8)-ROUNDDOWN(入力シート!C17,-9))/100000000)</f>
        <v/>
      </c>
      <c r="P34" s="108"/>
      <c r="Q34" s="103" t="str">
        <f>IF(入力シート!C17&lt;10000000,"",(ROUNDDOWN(入力シート!C17,-7)-ROUNDDOWN(入力シート!C17,-8))/10000000)</f>
        <v/>
      </c>
      <c r="R34" s="108"/>
      <c r="S34" s="103" t="str">
        <f>IF(入力シート!C17&lt;1000000,"",(ROUNDDOWN(入力シート!C17,-6)-ROUNDDOWN(入力シート!C17,-7))/1000000)</f>
        <v/>
      </c>
      <c r="T34" s="104"/>
      <c r="U34" s="107" t="str">
        <f>IF(入力シート!C17&lt;100000,"",(ROUNDDOWN(入力シート!C17,-5)-ROUNDDOWN(入力シート!C17,-6))/100000)</f>
        <v/>
      </c>
      <c r="V34" s="108"/>
      <c r="W34" s="103" t="str">
        <f>IF(入力シート!C17&lt;10000,"",(ROUNDDOWN(入力シート!C17,-4)-ROUNDDOWN(入力シート!C17,-5))/10000)</f>
        <v/>
      </c>
      <c r="X34" s="108"/>
      <c r="Y34" s="103" t="str">
        <f>IF(入力シート!C17&lt;1000,"",(ROUNDDOWN(入力シート!C17,-3)-ROUNDDOWN(入力シート!C17,-4))/1000)</f>
        <v/>
      </c>
      <c r="Z34" s="104"/>
      <c r="AA34" s="107" t="str">
        <f>IF(入力シート!C17&lt;100,"",(ROUNDDOWN(入力シート!C17,-2)-ROUNDDOWN(入力シート!C17,-3))/100)</f>
        <v/>
      </c>
      <c r="AB34" s="108"/>
      <c r="AC34" s="103" t="str">
        <f>IF(入力シート!C17&lt;10,"",(ROUNDDOWN(入力シート!C17,-1)-ROUNDDOWN(入力シート!C17,-2))/10)</f>
        <v/>
      </c>
      <c r="AD34" s="108"/>
      <c r="AE34" s="103" t="str">
        <f>IF(入力シート!C17&lt;1,"",(ROUNDDOWN(入力シート!C17,0)-ROUNDDOWN(入力シート!C17,-1))/1)</f>
        <v/>
      </c>
      <c r="AF34" s="104"/>
      <c r="AG34" s="16"/>
      <c r="AH34" s="11"/>
      <c r="AI34" s="2"/>
      <c r="AJ34" s="175" t="s">
        <v>27</v>
      </c>
      <c r="AK34" s="175"/>
      <c r="AL34" s="175"/>
      <c r="AM34" s="175"/>
      <c r="AN34" s="175"/>
      <c r="AO34" s="175"/>
      <c r="AP34" s="7"/>
      <c r="AQ34" s="177" t="s">
        <v>31</v>
      </c>
      <c r="AR34" s="178"/>
      <c r="AS34" s="107" t="str">
        <f>IF(入力シート!C17&lt;10000000000,"",ROUNDDOWN(入力シート!C17,-10)/10000000000)</f>
        <v/>
      </c>
      <c r="AT34" s="108"/>
      <c r="AU34" s="181" t="str">
        <f>IF(入力シート!C17&lt;1000000000,"",(ROUNDDOWN(入力シート!C17,-9)-ROUNDDOWN(入力シート!C17,-10))/1000000000)</f>
        <v/>
      </c>
      <c r="AV34" s="104"/>
      <c r="AW34" s="107" t="str">
        <f>IF(入力シート!C17&lt;100000000,"",(ROUNDDOWN(入力シート!C17,-8)-ROUNDDOWN(入力シート!C17,-9))/100000000)</f>
        <v/>
      </c>
      <c r="AX34" s="108"/>
      <c r="AY34" s="103" t="str">
        <f>IF(入力シート!C17&lt;10000000,"",(ROUNDDOWN(入力シート!C17,-7)-ROUNDDOWN(入力シート!C17,-8))/10000000)</f>
        <v/>
      </c>
      <c r="AZ34" s="108"/>
      <c r="BA34" s="103" t="str">
        <f>IF(入力シート!C17&lt;1000000,"",(ROUNDDOWN(入力シート!C17,-6)-ROUNDDOWN(入力シート!C17,-7))/1000000)</f>
        <v/>
      </c>
      <c r="BB34" s="104"/>
      <c r="BC34" s="107" t="str">
        <f>IF(入力シート!C17&lt;100000,"",(ROUNDDOWN(入力シート!C17,-5)-ROUNDDOWN(入力シート!C17,-6))/100000)</f>
        <v/>
      </c>
      <c r="BD34" s="108"/>
      <c r="BE34" s="103" t="str">
        <f>IF(入力シート!C17&lt;10000,"",(ROUNDDOWN(入力シート!C17,-4)-ROUNDDOWN(入力シート!C17,-5))/10000)</f>
        <v/>
      </c>
      <c r="BF34" s="108"/>
      <c r="BG34" s="103" t="str">
        <f>IF(入力シート!C17&lt;1000,"",(ROUNDDOWN(入力シート!C17,-3)-ROUNDDOWN(入力シート!C17,-4))/1000)</f>
        <v/>
      </c>
      <c r="BH34" s="104"/>
      <c r="BI34" s="107" t="str">
        <f>IF(入力シート!C17&lt;100,"",(ROUNDDOWN(入力シート!C17,-2)-ROUNDDOWN(入力シート!C17,-3))/100)</f>
        <v/>
      </c>
      <c r="BJ34" s="108"/>
      <c r="BK34" s="103" t="str">
        <f>IF(入力シート!C17&lt;10,"",(ROUNDDOWN(入力シート!C17,-1)-ROUNDDOWN(入力シート!C17,-2))/10)</f>
        <v/>
      </c>
      <c r="BL34" s="108"/>
      <c r="BM34" s="103" t="str">
        <f>IF(入力シート!C17&lt;1,"",(ROUNDDOWN(入力シート!C17,0)-ROUNDDOWN(入力シート!C17,-1))/1)</f>
        <v/>
      </c>
      <c r="BN34" s="104"/>
      <c r="BO34" s="16"/>
      <c r="BP34" s="11"/>
      <c r="BQ34" s="2"/>
      <c r="BR34" s="175" t="s">
        <v>27</v>
      </c>
      <c r="BS34" s="175"/>
      <c r="BT34" s="175"/>
      <c r="BU34" s="175"/>
      <c r="BV34" s="175"/>
      <c r="BW34" s="175"/>
      <c r="BX34" s="7"/>
      <c r="BY34" s="177" t="s">
        <v>31</v>
      </c>
      <c r="BZ34" s="178"/>
      <c r="CA34" s="107" t="str">
        <f>IF(入力シート!C17&lt;10000000000,"",ROUNDDOWN(入力シート!C17,-10)/10000000000)</f>
        <v/>
      </c>
      <c r="CB34" s="108"/>
      <c r="CC34" s="181" t="str">
        <f>IF(入力シート!C17&lt;1000000000,"",(ROUNDDOWN(入力シート!C17,-9)-ROUNDDOWN(入力シート!C17,-10))/1000000000)</f>
        <v/>
      </c>
      <c r="CD34" s="104"/>
      <c r="CE34" s="107" t="str">
        <f>IF(入力シート!C17&lt;100000000,"",(ROUNDDOWN(入力シート!C17,-8)-ROUNDDOWN(入力シート!C17,-9))/100000000)</f>
        <v/>
      </c>
      <c r="CF34" s="108"/>
      <c r="CG34" s="103" t="str">
        <f>IF(入力シート!C17&lt;10000000,"",(ROUNDDOWN(入力シート!C17,-7)-ROUNDDOWN(入力シート!C17,-8))/10000000)</f>
        <v/>
      </c>
      <c r="CH34" s="108"/>
      <c r="CI34" s="103" t="str">
        <f>IF(入力シート!C17&lt;1000000,"",(ROUNDDOWN(入力シート!C17,-6)-ROUNDDOWN(入力シート!C17,-7))/1000000)</f>
        <v/>
      </c>
      <c r="CJ34" s="104"/>
      <c r="CK34" s="107" t="str">
        <f>IF(入力シート!C17&lt;100000,"",(ROUNDDOWN(入力シート!C17,-5)-ROUNDDOWN(入力シート!C17,-6))/100000)</f>
        <v/>
      </c>
      <c r="CL34" s="108"/>
      <c r="CM34" s="103" t="str">
        <f>IF(入力シート!C17&lt;10000,"",(ROUNDDOWN(入力シート!C17,-4)-ROUNDDOWN(入力シート!C17,-5))/10000)</f>
        <v/>
      </c>
      <c r="CN34" s="108"/>
      <c r="CO34" s="103" t="str">
        <f>IF(入力シート!C17&lt;1000,"",(ROUNDDOWN(入力シート!C17,-3)-ROUNDDOWN(入力シート!C17,-4))/1000)</f>
        <v/>
      </c>
      <c r="CP34" s="104"/>
      <c r="CQ34" s="107" t="str">
        <f>IF(入力シート!C17&lt;100,"",(ROUNDDOWN(入力シート!C17,-2)-ROUNDDOWN(入力シート!C17,-3))/100)</f>
        <v/>
      </c>
      <c r="CR34" s="108"/>
      <c r="CS34" s="103" t="str">
        <f>IF(入力シート!C17&lt;10,"",(ROUNDDOWN(入力シート!C17,-1)-ROUNDDOWN(入力シート!C17,-2))/10)</f>
        <v/>
      </c>
      <c r="CT34" s="108"/>
      <c r="CU34" s="103" t="str">
        <f>IF(入力シート!C17&lt;1,"",(ROUNDDOWN(入力シート!C17,0)-ROUNDDOWN(入力シート!C17,-1))/1)</f>
        <v/>
      </c>
      <c r="CV34" s="104"/>
    </row>
    <row r="35" spans="1:100" ht="15" customHeight="1" thickBot="1" x14ac:dyDescent="0.2">
      <c r="A35" s="3"/>
      <c r="B35" s="176"/>
      <c r="C35" s="176"/>
      <c r="D35" s="176"/>
      <c r="E35" s="176"/>
      <c r="F35" s="176"/>
      <c r="G35" s="176"/>
      <c r="H35" s="12"/>
      <c r="I35" s="179"/>
      <c r="J35" s="180"/>
      <c r="K35" s="109"/>
      <c r="L35" s="110"/>
      <c r="M35" s="105"/>
      <c r="N35" s="106"/>
      <c r="O35" s="109"/>
      <c r="P35" s="110"/>
      <c r="Q35" s="105"/>
      <c r="R35" s="110"/>
      <c r="S35" s="105"/>
      <c r="T35" s="106"/>
      <c r="U35" s="109"/>
      <c r="V35" s="110"/>
      <c r="W35" s="105"/>
      <c r="X35" s="110"/>
      <c r="Y35" s="105"/>
      <c r="Z35" s="106"/>
      <c r="AA35" s="109"/>
      <c r="AB35" s="110"/>
      <c r="AC35" s="105"/>
      <c r="AD35" s="110"/>
      <c r="AE35" s="105"/>
      <c r="AF35" s="106"/>
      <c r="AG35" s="16"/>
      <c r="AH35" s="11"/>
      <c r="AI35" s="3"/>
      <c r="AJ35" s="176"/>
      <c r="AK35" s="176"/>
      <c r="AL35" s="176"/>
      <c r="AM35" s="176"/>
      <c r="AN35" s="176"/>
      <c r="AO35" s="176"/>
      <c r="AP35" s="12"/>
      <c r="AQ35" s="179"/>
      <c r="AR35" s="180"/>
      <c r="AS35" s="109"/>
      <c r="AT35" s="110"/>
      <c r="AU35" s="105"/>
      <c r="AV35" s="106"/>
      <c r="AW35" s="109"/>
      <c r="AX35" s="110"/>
      <c r="AY35" s="105"/>
      <c r="AZ35" s="110"/>
      <c r="BA35" s="105"/>
      <c r="BB35" s="106"/>
      <c r="BC35" s="109"/>
      <c r="BD35" s="110"/>
      <c r="BE35" s="105"/>
      <c r="BF35" s="110"/>
      <c r="BG35" s="105"/>
      <c r="BH35" s="106"/>
      <c r="BI35" s="109"/>
      <c r="BJ35" s="110"/>
      <c r="BK35" s="105"/>
      <c r="BL35" s="110"/>
      <c r="BM35" s="105"/>
      <c r="BN35" s="106"/>
      <c r="BO35" s="16"/>
      <c r="BP35" s="11"/>
      <c r="BQ35" s="3"/>
      <c r="BR35" s="176"/>
      <c r="BS35" s="176"/>
      <c r="BT35" s="176"/>
      <c r="BU35" s="176"/>
      <c r="BV35" s="176"/>
      <c r="BW35" s="176"/>
      <c r="BX35" s="12"/>
      <c r="BY35" s="179"/>
      <c r="BZ35" s="180"/>
      <c r="CA35" s="109"/>
      <c r="CB35" s="110"/>
      <c r="CC35" s="105"/>
      <c r="CD35" s="106"/>
      <c r="CE35" s="109"/>
      <c r="CF35" s="110"/>
      <c r="CG35" s="105"/>
      <c r="CH35" s="110"/>
      <c r="CI35" s="105"/>
      <c r="CJ35" s="106"/>
      <c r="CK35" s="109"/>
      <c r="CL35" s="110"/>
      <c r="CM35" s="105"/>
      <c r="CN35" s="110"/>
      <c r="CO35" s="105"/>
      <c r="CP35" s="106"/>
      <c r="CQ35" s="109"/>
      <c r="CR35" s="110"/>
      <c r="CS35" s="105"/>
      <c r="CT35" s="110"/>
      <c r="CU35" s="105"/>
      <c r="CV35" s="106"/>
    </row>
    <row r="36" spans="1:100" ht="15" customHeight="1" x14ac:dyDescent="0.15">
      <c r="A36" s="84"/>
      <c r="B36" s="168" t="s">
        <v>28</v>
      </c>
      <c r="C36" s="168"/>
      <c r="D36" s="168"/>
      <c r="E36" s="168"/>
      <c r="F36" s="168"/>
      <c r="G36" s="168"/>
      <c r="H36" s="23"/>
      <c r="I36" s="170" t="s">
        <v>32</v>
      </c>
      <c r="J36" s="171"/>
      <c r="K36" s="141" t="str">
        <f>IF(入力シート!$C$18&lt;10000000000,"",ROUNDDOWN(入力シート!$C$18,-10)/10000000000)</f>
        <v/>
      </c>
      <c r="L36" s="142"/>
      <c r="M36" s="174" t="str">
        <f>IF(入力シート!$C$18&lt;1000000000,"",(ROUNDDOWN(入力シート!$C$18,-9)-ROUNDDOWN(入力シート!$C$18,-10))/1000000000)</f>
        <v/>
      </c>
      <c r="N36" s="138"/>
      <c r="O36" s="141" t="str">
        <f>IF(入力シート!$C$18&lt;100000000,"",(ROUNDDOWN(入力シート!$C$18,-8)-ROUNDDOWN(入力シート!$C$18,-9))/100000000)</f>
        <v/>
      </c>
      <c r="P36" s="142"/>
      <c r="Q36" s="137" t="str">
        <f>IF(入力シート!$C$18&lt;10000000,"",(ROUNDDOWN(入力シート!$C$18,-7)-ROUNDDOWN(入力シート!$C$18,-8))/10000000)</f>
        <v/>
      </c>
      <c r="R36" s="142"/>
      <c r="S36" s="137" t="str">
        <f>IF(入力シート!$C$18&lt;1000000,"",(ROUNDDOWN(入力シート!$C$18,-6)-ROUNDDOWN(入力シート!$C$18,-7))/1000000)</f>
        <v/>
      </c>
      <c r="T36" s="138"/>
      <c r="U36" s="141" t="str">
        <f>IF(入力シート!$C$18&lt;100000,"",(ROUNDDOWN(入力シート!$C$18,-5)-ROUNDDOWN(入力シート!$C$18,-6))/100000)</f>
        <v/>
      </c>
      <c r="V36" s="142"/>
      <c r="W36" s="137" t="str">
        <f>IF(入力シート!$C$18&lt;10000,"",(ROUNDDOWN(入力シート!$C$18,-4)-ROUNDDOWN(入力シート!$C$18,-5))/10000)</f>
        <v/>
      </c>
      <c r="X36" s="142"/>
      <c r="Y36" s="137" t="str">
        <f>IF(入力シート!$C$18&lt;1000,"",(ROUNDDOWN(入力シート!$C$18,-3)-ROUNDDOWN(入力シート!$C$18,-4))/1000)</f>
        <v/>
      </c>
      <c r="Z36" s="138"/>
      <c r="AA36" s="141" t="str">
        <f>IF(入力シート!$C$18&lt;100,"",(ROUNDDOWN(入力シート!$C$18,-2)-ROUNDDOWN(入力シート!$C$18,-3))/100)</f>
        <v/>
      </c>
      <c r="AB36" s="142"/>
      <c r="AC36" s="137" t="str">
        <f>IF(入力シート!$C$18&lt;10,"",(ROUNDDOWN(入力シート!$C$18,-1)-ROUNDDOWN(入力シート!$C$18,-2))/10)</f>
        <v/>
      </c>
      <c r="AD36" s="142"/>
      <c r="AE36" s="137" t="str">
        <f>IF(入力シート!$C$18&lt;1,"",(ROUNDDOWN(入力シート!$C$18,0)-ROUNDDOWN(入力シート!$C$18,-1))/1)</f>
        <v/>
      </c>
      <c r="AF36" s="138"/>
      <c r="AG36" s="16"/>
      <c r="AH36" s="11"/>
      <c r="AI36" s="22"/>
      <c r="AJ36" s="168" t="s">
        <v>28</v>
      </c>
      <c r="AK36" s="168"/>
      <c r="AL36" s="168"/>
      <c r="AM36" s="168"/>
      <c r="AN36" s="168"/>
      <c r="AO36" s="168"/>
      <c r="AP36" s="23"/>
      <c r="AQ36" s="170" t="s">
        <v>32</v>
      </c>
      <c r="AR36" s="171"/>
      <c r="AS36" s="141" t="str">
        <f>IF(入力シート!$C$18&lt;10000000000,"",ROUNDDOWN(入力シート!$C$18,-10)/10000000000)</f>
        <v/>
      </c>
      <c r="AT36" s="142"/>
      <c r="AU36" s="174" t="str">
        <f>IF(入力シート!$C$18&lt;1000000000,"",(ROUNDDOWN(入力シート!$C$18,-9)-ROUNDDOWN(入力シート!$C$18,-10))/1000000000)</f>
        <v/>
      </c>
      <c r="AV36" s="138"/>
      <c r="AW36" s="141" t="str">
        <f>IF(入力シート!$C$18&lt;100000000,"",(ROUNDDOWN(入力シート!$C$18,-8)-ROUNDDOWN(入力シート!$C$18,-9))/100000000)</f>
        <v/>
      </c>
      <c r="AX36" s="142"/>
      <c r="AY36" s="137" t="str">
        <f>IF(入力シート!$C$18&lt;10000000,"",(ROUNDDOWN(入力シート!$C$18,-7)-ROUNDDOWN(入力シート!$C$18,-8))/10000000)</f>
        <v/>
      </c>
      <c r="AZ36" s="142"/>
      <c r="BA36" s="137" t="str">
        <f>IF(入力シート!$C$18&lt;1000000,"",(ROUNDDOWN(入力シート!$C$18,-6)-ROUNDDOWN(入力シート!$C$18,-7))/1000000)</f>
        <v/>
      </c>
      <c r="BB36" s="138"/>
      <c r="BC36" s="141" t="str">
        <f>IF(入力シート!$C$18&lt;100000,"",(ROUNDDOWN(入力シート!$C$18,-5)-ROUNDDOWN(入力シート!$C$18,-6))/100000)</f>
        <v/>
      </c>
      <c r="BD36" s="142"/>
      <c r="BE36" s="137" t="str">
        <f>IF(入力シート!$C$18&lt;10000,"",(ROUNDDOWN(入力シート!$C$18,-4)-ROUNDDOWN(入力シート!$C$18,-5))/10000)</f>
        <v/>
      </c>
      <c r="BF36" s="142"/>
      <c r="BG36" s="137" t="str">
        <f>IF(入力シート!$C$18&lt;1000,"",(ROUNDDOWN(入力シート!$C$18,-3)-ROUNDDOWN(入力シート!$C$18,-4))/1000)</f>
        <v/>
      </c>
      <c r="BH36" s="138"/>
      <c r="BI36" s="141" t="str">
        <f>IF(入力シート!$C$18&lt;100,"",(ROUNDDOWN(入力シート!$C$18,-2)-ROUNDDOWN(入力シート!$C$18,-3))/100)</f>
        <v/>
      </c>
      <c r="BJ36" s="142"/>
      <c r="BK36" s="137" t="str">
        <f>IF(入力シート!$C$18&lt;10,"",(ROUNDDOWN(入力シート!$C$18,-1)-ROUNDDOWN(入力シート!$C$18,-2))/10)</f>
        <v/>
      </c>
      <c r="BL36" s="142"/>
      <c r="BM36" s="137" t="str">
        <f>IF(入力シート!$C$18&lt;1,"",(ROUNDDOWN(入力シート!$C$18,0)-ROUNDDOWN(入力シート!$C$18,-1))/1)</f>
        <v/>
      </c>
      <c r="BN36" s="138"/>
      <c r="BO36" s="16"/>
      <c r="BP36" s="11"/>
      <c r="BQ36" s="22"/>
      <c r="BR36" s="168" t="s">
        <v>28</v>
      </c>
      <c r="BS36" s="168"/>
      <c r="BT36" s="168"/>
      <c r="BU36" s="168"/>
      <c r="BV36" s="168"/>
      <c r="BW36" s="168"/>
      <c r="BX36" s="23"/>
      <c r="BY36" s="170" t="s">
        <v>32</v>
      </c>
      <c r="BZ36" s="171"/>
      <c r="CA36" s="141" t="str">
        <f>IF(入力シート!$C$18&lt;10000000000,"",ROUNDDOWN(入力シート!$C$18,-10)/10000000000)</f>
        <v/>
      </c>
      <c r="CB36" s="142"/>
      <c r="CC36" s="174" t="str">
        <f>IF(入力シート!$C$18&lt;1000000000,"",(ROUNDDOWN(入力シート!$C$18,-9)-ROUNDDOWN(入力シート!$C$18,-10))/1000000000)</f>
        <v/>
      </c>
      <c r="CD36" s="138"/>
      <c r="CE36" s="141" t="str">
        <f>IF(入力シート!$C$18&lt;100000000,"",(ROUNDDOWN(入力シート!$C$18,-8)-ROUNDDOWN(入力シート!$C$18,-9))/100000000)</f>
        <v/>
      </c>
      <c r="CF36" s="142"/>
      <c r="CG36" s="137" t="str">
        <f>IF(入力シート!$C$18&lt;10000000,"",(ROUNDDOWN(入力シート!$C$18,-7)-ROUNDDOWN(入力シート!$C$18,-8))/10000000)</f>
        <v/>
      </c>
      <c r="CH36" s="142"/>
      <c r="CI36" s="137" t="str">
        <f>IF(入力シート!$C$18&lt;1000000,"",(ROUNDDOWN(入力シート!$C$18,-6)-ROUNDDOWN(入力シート!$C$18,-7))/1000000)</f>
        <v/>
      </c>
      <c r="CJ36" s="138"/>
      <c r="CK36" s="141" t="str">
        <f>IF(入力シート!$C$18&lt;100000,"",(ROUNDDOWN(入力シート!$C$18,-5)-ROUNDDOWN(入力シート!$C$18,-6))/100000)</f>
        <v/>
      </c>
      <c r="CL36" s="142"/>
      <c r="CM36" s="137" t="str">
        <f>IF(入力シート!$C$18&lt;10000,"",(ROUNDDOWN(入力シート!$C$18,-4)-ROUNDDOWN(入力シート!$C$18,-5))/10000)</f>
        <v/>
      </c>
      <c r="CN36" s="142"/>
      <c r="CO36" s="137" t="str">
        <f>IF(入力シート!$C$18&lt;1000,"",(ROUNDDOWN(入力シート!$C$18,-3)-ROUNDDOWN(入力シート!$C$18,-4))/1000)</f>
        <v/>
      </c>
      <c r="CP36" s="138"/>
      <c r="CQ36" s="141" t="str">
        <f>IF(入力シート!$C$18&lt;100,"",(ROUNDDOWN(入力シート!$C$18,-2)-ROUNDDOWN(入力シート!$C$18,-3))/100)</f>
        <v/>
      </c>
      <c r="CR36" s="142"/>
      <c r="CS36" s="137" t="str">
        <f>IF(入力シート!$C$18&lt;10,"",(ROUNDDOWN(入力シート!$C$18,-1)-ROUNDDOWN(入力シート!$C$18,-2))/10)</f>
        <v/>
      </c>
      <c r="CT36" s="142"/>
      <c r="CU36" s="137" t="str">
        <f>IF(入力シート!$C$18&lt;1,"",(ROUNDDOWN(入力シート!$C$18,0)-ROUNDDOWN(入力シート!$C$18,-1))/1)</f>
        <v/>
      </c>
      <c r="CV36" s="138"/>
    </row>
    <row r="37" spans="1:100" ht="15" customHeight="1" thickBot="1" x14ac:dyDescent="0.2">
      <c r="A37" s="72"/>
      <c r="B37" s="169"/>
      <c r="C37" s="169"/>
      <c r="D37" s="169"/>
      <c r="E37" s="169"/>
      <c r="F37" s="169"/>
      <c r="G37" s="169"/>
      <c r="H37" s="25"/>
      <c r="I37" s="172"/>
      <c r="J37" s="173"/>
      <c r="K37" s="143"/>
      <c r="L37" s="144"/>
      <c r="M37" s="139"/>
      <c r="N37" s="140"/>
      <c r="O37" s="143"/>
      <c r="P37" s="144"/>
      <c r="Q37" s="139"/>
      <c r="R37" s="144"/>
      <c r="S37" s="139"/>
      <c r="T37" s="140"/>
      <c r="U37" s="143"/>
      <c r="V37" s="144"/>
      <c r="W37" s="139"/>
      <c r="X37" s="144"/>
      <c r="Y37" s="139"/>
      <c r="Z37" s="140"/>
      <c r="AA37" s="143"/>
      <c r="AB37" s="144"/>
      <c r="AC37" s="139"/>
      <c r="AD37" s="144"/>
      <c r="AE37" s="139"/>
      <c r="AF37" s="140"/>
      <c r="AG37" s="16"/>
      <c r="AH37" s="11"/>
      <c r="AI37" s="24"/>
      <c r="AJ37" s="169"/>
      <c r="AK37" s="169"/>
      <c r="AL37" s="169"/>
      <c r="AM37" s="169"/>
      <c r="AN37" s="169"/>
      <c r="AO37" s="169"/>
      <c r="AP37" s="25"/>
      <c r="AQ37" s="172"/>
      <c r="AR37" s="173"/>
      <c r="AS37" s="143"/>
      <c r="AT37" s="144"/>
      <c r="AU37" s="139"/>
      <c r="AV37" s="140"/>
      <c r="AW37" s="143"/>
      <c r="AX37" s="144"/>
      <c r="AY37" s="139"/>
      <c r="AZ37" s="144"/>
      <c r="BA37" s="139"/>
      <c r="BB37" s="140"/>
      <c r="BC37" s="143"/>
      <c r="BD37" s="144"/>
      <c r="BE37" s="139"/>
      <c r="BF37" s="144"/>
      <c r="BG37" s="139"/>
      <c r="BH37" s="140"/>
      <c r="BI37" s="143"/>
      <c r="BJ37" s="144"/>
      <c r="BK37" s="139"/>
      <c r="BL37" s="144"/>
      <c r="BM37" s="139"/>
      <c r="BN37" s="140"/>
      <c r="BO37" s="16"/>
      <c r="BP37" s="11"/>
      <c r="BQ37" s="24"/>
      <c r="BR37" s="169"/>
      <c r="BS37" s="169"/>
      <c r="BT37" s="169"/>
      <c r="BU37" s="169"/>
      <c r="BV37" s="169"/>
      <c r="BW37" s="169"/>
      <c r="BX37" s="25"/>
      <c r="BY37" s="172"/>
      <c r="BZ37" s="173"/>
      <c r="CA37" s="143"/>
      <c r="CB37" s="144"/>
      <c r="CC37" s="139"/>
      <c r="CD37" s="140"/>
      <c r="CE37" s="143"/>
      <c r="CF37" s="144"/>
      <c r="CG37" s="139"/>
      <c r="CH37" s="144"/>
      <c r="CI37" s="139"/>
      <c r="CJ37" s="140"/>
      <c r="CK37" s="143"/>
      <c r="CL37" s="144"/>
      <c r="CM37" s="139"/>
      <c r="CN37" s="144"/>
      <c r="CO37" s="139"/>
      <c r="CP37" s="140"/>
      <c r="CQ37" s="143"/>
      <c r="CR37" s="144"/>
      <c r="CS37" s="139"/>
      <c r="CT37" s="144"/>
      <c r="CU37" s="139"/>
      <c r="CV37" s="140"/>
    </row>
    <row r="38" spans="1:100" ht="21" customHeight="1" x14ac:dyDescent="0.15">
      <c r="A38" s="29"/>
      <c r="B38" s="155" t="s">
        <v>29</v>
      </c>
      <c r="C38" s="122"/>
      <c r="D38" s="122"/>
      <c r="E38" s="21"/>
      <c r="F38" s="100" t="str">
        <f>IF(入力シート!C19="","　　　　　年　　　月　　　日",入力シート!C19)</f>
        <v>　　　　　年　　　月　　　日</v>
      </c>
      <c r="G38" s="101"/>
      <c r="H38" s="101"/>
      <c r="I38" s="101"/>
      <c r="J38" s="101"/>
      <c r="K38" s="101"/>
      <c r="L38" s="101"/>
      <c r="M38" s="101"/>
      <c r="N38" s="101"/>
      <c r="O38" s="101"/>
      <c r="P38" s="101"/>
      <c r="Q38" s="102"/>
      <c r="R38" s="111" t="s">
        <v>41</v>
      </c>
      <c r="S38" s="112"/>
      <c r="T38" s="3"/>
      <c r="U38" s="11"/>
      <c r="V38" s="11"/>
      <c r="W38" s="11"/>
      <c r="X38" s="11"/>
      <c r="Y38" s="11"/>
      <c r="Z38" s="11"/>
      <c r="AA38" s="11"/>
      <c r="AB38" s="11"/>
      <c r="AC38" s="11"/>
      <c r="AD38" s="11"/>
      <c r="AE38" s="11"/>
      <c r="AF38" s="12"/>
      <c r="AG38" s="16"/>
      <c r="AH38" s="11"/>
      <c r="AI38" s="29"/>
      <c r="AJ38" s="155" t="s">
        <v>29</v>
      </c>
      <c r="AK38" s="122"/>
      <c r="AL38" s="122"/>
      <c r="AM38" s="21"/>
      <c r="AN38" s="100" t="str">
        <f>IF(入力シート!C19="","　　　　　年　　　月　　　日",入力シート!C19)</f>
        <v>　　　　　年　　　月　　　日</v>
      </c>
      <c r="AO38" s="101"/>
      <c r="AP38" s="101"/>
      <c r="AQ38" s="101"/>
      <c r="AR38" s="101"/>
      <c r="AS38" s="101"/>
      <c r="AT38" s="101"/>
      <c r="AU38" s="101"/>
      <c r="AV38" s="101"/>
      <c r="AW38" s="101"/>
      <c r="AX38" s="101"/>
      <c r="AY38" s="102"/>
      <c r="AZ38" s="111" t="s">
        <v>41</v>
      </c>
      <c r="BA38" s="112"/>
      <c r="BB38" s="3"/>
      <c r="BC38" s="11"/>
      <c r="BD38" s="11"/>
      <c r="BE38" s="11"/>
      <c r="BF38" s="11"/>
      <c r="BG38" s="11"/>
      <c r="BH38" s="11"/>
      <c r="BI38" s="11"/>
      <c r="BJ38" s="11"/>
      <c r="BK38" s="11"/>
      <c r="BL38" s="11"/>
      <c r="BM38" s="11"/>
      <c r="BN38" s="12"/>
      <c r="BO38" s="16"/>
      <c r="BP38" s="11"/>
      <c r="BQ38" s="3"/>
      <c r="BR38" s="98" t="s">
        <v>29</v>
      </c>
      <c r="BS38" s="99"/>
      <c r="BT38" s="99"/>
      <c r="BU38" s="30"/>
      <c r="BV38" s="100" t="str">
        <f>IF(入力シート!C19="","　　　　　年　　　月　　　日",入力シート!C19)</f>
        <v>　　　　　年　　　月　　　日</v>
      </c>
      <c r="BW38" s="101"/>
      <c r="BX38" s="101"/>
      <c r="BY38" s="101"/>
      <c r="BZ38" s="101"/>
      <c r="CA38" s="101"/>
      <c r="CB38" s="101"/>
      <c r="CC38" s="101"/>
      <c r="CD38" s="101"/>
      <c r="CE38" s="101"/>
      <c r="CF38" s="101"/>
      <c r="CG38" s="102"/>
      <c r="CH38" s="111" t="s">
        <v>41</v>
      </c>
      <c r="CI38" s="112"/>
      <c r="CJ38" s="3"/>
      <c r="CK38" s="11"/>
      <c r="CL38" s="11"/>
      <c r="CM38" s="11"/>
      <c r="CN38" s="11"/>
      <c r="CO38" s="11"/>
      <c r="CP38" s="11"/>
      <c r="CQ38" s="11"/>
      <c r="CR38" s="11"/>
      <c r="CS38" s="11"/>
      <c r="CT38" s="11"/>
      <c r="CU38" s="11"/>
      <c r="CV38" s="12"/>
    </row>
    <row r="39" spans="1:100" ht="10.5" customHeight="1" x14ac:dyDescent="0.15">
      <c r="A39" s="3"/>
      <c r="B39" s="11"/>
      <c r="C39" s="11"/>
      <c r="D39" s="11"/>
      <c r="E39" s="11"/>
      <c r="F39" s="11"/>
      <c r="G39" s="11"/>
      <c r="H39" s="11"/>
      <c r="I39" s="11"/>
      <c r="J39" s="11"/>
      <c r="K39" s="11"/>
      <c r="L39" s="11"/>
      <c r="M39" s="11"/>
      <c r="N39" s="11"/>
      <c r="O39" s="11"/>
      <c r="P39" s="11"/>
      <c r="Q39" s="11"/>
      <c r="R39" s="113"/>
      <c r="S39" s="112"/>
      <c r="T39" s="3"/>
      <c r="U39" s="11"/>
      <c r="V39" s="11"/>
      <c r="W39" s="11"/>
      <c r="X39" s="11"/>
      <c r="Y39" s="11"/>
      <c r="Z39" s="11"/>
      <c r="AA39" s="11"/>
      <c r="AB39" s="11"/>
      <c r="AC39" s="11"/>
      <c r="AD39" s="11"/>
      <c r="AE39" s="11"/>
      <c r="AF39" s="12"/>
      <c r="AG39" s="16"/>
      <c r="AH39" s="11"/>
      <c r="AI39" s="116" t="s">
        <v>52</v>
      </c>
      <c r="AJ39" s="117"/>
      <c r="AK39" s="117"/>
      <c r="AL39" s="117"/>
      <c r="AM39" s="118"/>
      <c r="AN39" s="124"/>
      <c r="AO39" s="125"/>
      <c r="AP39" s="125"/>
      <c r="AQ39" s="125"/>
      <c r="AR39" s="125"/>
      <c r="AS39" s="125"/>
      <c r="AT39" s="125"/>
      <c r="AU39" s="125"/>
      <c r="AV39" s="125"/>
      <c r="AW39" s="125"/>
      <c r="AX39" s="128" t="s">
        <v>48</v>
      </c>
      <c r="AY39" s="129"/>
      <c r="AZ39" s="113"/>
      <c r="BA39" s="112"/>
      <c r="BB39" s="3"/>
      <c r="BC39" s="11"/>
      <c r="BD39" s="11"/>
      <c r="BE39" s="11"/>
      <c r="BF39" s="11"/>
      <c r="BG39" s="11"/>
      <c r="BH39" s="11"/>
      <c r="BI39" s="11"/>
      <c r="BJ39" s="11"/>
      <c r="BK39" s="11"/>
      <c r="BL39" s="11"/>
      <c r="BM39" s="11"/>
      <c r="BN39" s="12"/>
      <c r="BO39" s="16"/>
      <c r="BP39" s="11"/>
      <c r="BQ39" s="116" t="s">
        <v>53</v>
      </c>
      <c r="BR39" s="117"/>
      <c r="BS39" s="117"/>
      <c r="BT39" s="117"/>
      <c r="BU39" s="118"/>
      <c r="BV39" s="146" t="s">
        <v>85</v>
      </c>
      <c r="BW39" s="147"/>
      <c r="BX39" s="147"/>
      <c r="BY39" s="147"/>
      <c r="BZ39" s="147"/>
      <c r="CA39" s="147"/>
      <c r="CB39" s="147"/>
      <c r="CC39" s="147"/>
      <c r="CD39" s="147"/>
      <c r="CE39" s="147"/>
      <c r="CF39" s="147"/>
      <c r="CG39" s="148"/>
      <c r="CH39" s="113"/>
      <c r="CI39" s="112"/>
      <c r="CJ39" s="3"/>
      <c r="CK39" s="11"/>
      <c r="CL39" s="11"/>
      <c r="CM39" s="11"/>
      <c r="CN39" s="11"/>
      <c r="CO39" s="11"/>
      <c r="CP39" s="11"/>
      <c r="CQ39" s="11"/>
      <c r="CR39" s="11"/>
      <c r="CS39" s="11"/>
      <c r="CT39" s="11"/>
      <c r="CU39" s="11"/>
      <c r="CV39" s="12"/>
    </row>
    <row r="40" spans="1:100" ht="10.5" customHeight="1" x14ac:dyDescent="0.15">
      <c r="A40" s="3"/>
      <c r="B40" s="145" t="s">
        <v>79</v>
      </c>
      <c r="C40" s="145"/>
      <c r="D40" s="145"/>
      <c r="E40" s="145"/>
      <c r="F40" s="70" t="s">
        <v>80</v>
      </c>
      <c r="G40" s="150" t="s">
        <v>78</v>
      </c>
      <c r="H40" s="150"/>
      <c r="I40" s="150"/>
      <c r="J40" s="150"/>
      <c r="K40" s="150"/>
      <c r="L40" s="150"/>
      <c r="M40" s="150"/>
      <c r="N40" s="150"/>
      <c r="O40" s="11"/>
      <c r="P40" s="11"/>
      <c r="Q40" s="11"/>
      <c r="R40" s="113"/>
      <c r="S40" s="112"/>
      <c r="T40" s="3"/>
      <c r="U40" s="11"/>
      <c r="V40" s="11"/>
      <c r="W40" s="11"/>
      <c r="X40" s="11"/>
      <c r="Y40" s="11"/>
      <c r="Z40" s="11"/>
      <c r="AA40" s="11"/>
      <c r="AB40" s="11"/>
      <c r="AC40" s="11"/>
      <c r="AD40" s="11"/>
      <c r="AE40" s="11"/>
      <c r="AF40" s="12"/>
      <c r="AG40" s="16"/>
      <c r="AH40" s="11"/>
      <c r="AI40" s="119"/>
      <c r="AJ40" s="99"/>
      <c r="AK40" s="99"/>
      <c r="AL40" s="99"/>
      <c r="AM40" s="120"/>
      <c r="AN40" s="126"/>
      <c r="AO40" s="127"/>
      <c r="AP40" s="127"/>
      <c r="AQ40" s="127"/>
      <c r="AR40" s="127"/>
      <c r="AS40" s="127"/>
      <c r="AT40" s="127"/>
      <c r="AU40" s="127"/>
      <c r="AV40" s="127"/>
      <c r="AW40" s="127"/>
      <c r="AX40" s="130"/>
      <c r="AY40" s="131"/>
      <c r="AZ40" s="113"/>
      <c r="BA40" s="112"/>
      <c r="BB40" s="3"/>
      <c r="BC40" s="11"/>
      <c r="BD40" s="11"/>
      <c r="BE40" s="11"/>
      <c r="BF40" s="11"/>
      <c r="BG40" s="11"/>
      <c r="BH40" s="11"/>
      <c r="BI40" s="11"/>
      <c r="BJ40" s="11"/>
      <c r="BK40" s="11"/>
      <c r="BL40" s="11"/>
      <c r="BM40" s="11"/>
      <c r="BN40" s="12"/>
      <c r="BO40" s="16"/>
      <c r="BP40" s="11"/>
      <c r="BQ40" s="132" t="s">
        <v>54</v>
      </c>
      <c r="BR40" s="99"/>
      <c r="BS40" s="99"/>
      <c r="BT40" s="99"/>
      <c r="BU40" s="120"/>
      <c r="BV40" s="149"/>
      <c r="BW40" s="150"/>
      <c r="BX40" s="150"/>
      <c r="BY40" s="150"/>
      <c r="BZ40" s="150"/>
      <c r="CA40" s="150"/>
      <c r="CB40" s="150"/>
      <c r="CC40" s="150"/>
      <c r="CD40" s="150"/>
      <c r="CE40" s="150"/>
      <c r="CF40" s="150"/>
      <c r="CG40" s="151"/>
      <c r="CH40" s="113"/>
      <c r="CI40" s="112"/>
      <c r="CJ40" s="3"/>
      <c r="CK40" s="11"/>
      <c r="CL40" s="11"/>
      <c r="CM40" s="11"/>
      <c r="CN40" s="11"/>
      <c r="CO40" s="11"/>
      <c r="CP40" s="11"/>
      <c r="CQ40" s="11"/>
      <c r="CR40" s="11"/>
      <c r="CS40" s="11"/>
      <c r="CT40" s="11"/>
      <c r="CU40" s="11"/>
      <c r="CV40" s="12"/>
    </row>
    <row r="41" spans="1:100" ht="10.5" customHeight="1" x14ac:dyDescent="0.15">
      <c r="A41" s="3"/>
      <c r="B41" s="11"/>
      <c r="C41" s="11"/>
      <c r="D41" s="11"/>
      <c r="E41" s="11"/>
      <c r="F41" s="11"/>
      <c r="G41" s="11"/>
      <c r="H41" s="150" t="s">
        <v>81</v>
      </c>
      <c r="I41" s="150"/>
      <c r="J41" s="150"/>
      <c r="K41" s="150"/>
      <c r="L41" s="150"/>
      <c r="M41" s="150"/>
      <c r="N41" s="30"/>
      <c r="O41" s="30"/>
      <c r="P41" s="30"/>
      <c r="Q41" s="11"/>
      <c r="R41" s="113"/>
      <c r="S41" s="112"/>
      <c r="T41" s="3"/>
      <c r="U41" s="11"/>
      <c r="V41" s="11"/>
      <c r="W41" s="11"/>
      <c r="X41" s="11"/>
      <c r="Y41" s="11"/>
      <c r="Z41" s="11"/>
      <c r="AA41" s="11"/>
      <c r="AB41" s="11"/>
      <c r="AC41" s="11"/>
      <c r="AD41" s="11"/>
      <c r="AE41" s="11"/>
      <c r="AF41" s="12"/>
      <c r="AG41" s="16"/>
      <c r="AH41" s="11"/>
      <c r="AI41" s="119"/>
      <c r="AJ41" s="99"/>
      <c r="AK41" s="99"/>
      <c r="AL41" s="99"/>
      <c r="AM41" s="120"/>
      <c r="AN41" s="124"/>
      <c r="AO41" s="125"/>
      <c r="AP41" s="125"/>
      <c r="AQ41" s="125"/>
      <c r="AR41" s="125"/>
      <c r="AS41" s="125"/>
      <c r="AT41" s="125"/>
      <c r="AU41" s="125"/>
      <c r="AV41" s="125"/>
      <c r="AW41" s="125"/>
      <c r="AX41" s="133" t="s">
        <v>24</v>
      </c>
      <c r="AY41" s="134"/>
      <c r="AZ41" s="113"/>
      <c r="BA41" s="112"/>
      <c r="BB41" s="3"/>
      <c r="BC41" s="11"/>
      <c r="BD41" s="11"/>
      <c r="BE41" s="11"/>
      <c r="BF41" s="11"/>
      <c r="BG41" s="11"/>
      <c r="BH41" s="11"/>
      <c r="BI41" s="11"/>
      <c r="BJ41" s="11"/>
      <c r="BK41" s="11"/>
      <c r="BL41" s="11"/>
      <c r="BM41" s="11"/>
      <c r="BN41" s="12"/>
      <c r="BO41" s="16"/>
      <c r="BP41" s="11"/>
      <c r="BQ41" s="159" t="s">
        <v>55</v>
      </c>
      <c r="BR41" s="160"/>
      <c r="BS41" s="160"/>
      <c r="BT41" s="160"/>
      <c r="BU41" s="161"/>
      <c r="BV41" s="152"/>
      <c r="BW41" s="153"/>
      <c r="BX41" s="153"/>
      <c r="BY41" s="153"/>
      <c r="BZ41" s="153"/>
      <c r="CA41" s="153"/>
      <c r="CB41" s="153"/>
      <c r="CC41" s="153"/>
      <c r="CD41" s="153"/>
      <c r="CE41" s="153"/>
      <c r="CF41" s="153"/>
      <c r="CG41" s="154"/>
      <c r="CH41" s="113"/>
      <c r="CI41" s="112"/>
      <c r="CJ41" s="3"/>
      <c r="CK41" s="11"/>
      <c r="CL41" s="11"/>
      <c r="CM41" s="11"/>
      <c r="CN41" s="11"/>
      <c r="CO41" s="11"/>
      <c r="CP41" s="11"/>
      <c r="CQ41" s="11"/>
      <c r="CR41" s="11"/>
      <c r="CS41" s="11"/>
      <c r="CT41" s="11"/>
      <c r="CU41" s="11"/>
      <c r="CV41" s="12"/>
    </row>
    <row r="42" spans="1:100" ht="10.5" customHeight="1" x14ac:dyDescent="0.15">
      <c r="A42" s="3"/>
      <c r="B42" s="11"/>
      <c r="C42" s="11"/>
      <c r="D42" s="11"/>
      <c r="E42" s="11"/>
      <c r="F42" s="11"/>
      <c r="G42" s="11"/>
      <c r="H42" s="11"/>
      <c r="I42" s="11"/>
      <c r="J42" s="11"/>
      <c r="K42" s="11"/>
      <c r="L42" s="11"/>
      <c r="M42" s="11"/>
      <c r="N42" s="11"/>
      <c r="O42" s="11"/>
      <c r="P42" s="11"/>
      <c r="Q42" s="11"/>
      <c r="R42" s="113"/>
      <c r="S42" s="112"/>
      <c r="T42" s="3"/>
      <c r="U42" s="11"/>
      <c r="V42" s="11"/>
      <c r="W42" s="11"/>
      <c r="X42" s="11"/>
      <c r="Y42" s="11"/>
      <c r="Z42" s="11"/>
      <c r="AA42" s="11"/>
      <c r="AB42" s="11"/>
      <c r="AC42" s="11"/>
      <c r="AD42" s="11"/>
      <c r="AE42" s="11"/>
      <c r="AF42" s="12"/>
      <c r="AG42" s="16"/>
      <c r="AH42" s="11"/>
      <c r="AI42" s="121"/>
      <c r="AJ42" s="122"/>
      <c r="AK42" s="122"/>
      <c r="AL42" s="122"/>
      <c r="AM42" s="123"/>
      <c r="AN42" s="126"/>
      <c r="AO42" s="127"/>
      <c r="AP42" s="127"/>
      <c r="AQ42" s="127"/>
      <c r="AR42" s="127"/>
      <c r="AS42" s="127"/>
      <c r="AT42" s="127"/>
      <c r="AU42" s="127"/>
      <c r="AV42" s="127"/>
      <c r="AW42" s="127"/>
      <c r="AX42" s="135"/>
      <c r="AY42" s="136"/>
      <c r="AZ42" s="113"/>
      <c r="BA42" s="112"/>
      <c r="BB42" s="3"/>
      <c r="BC42" s="11"/>
      <c r="BD42" s="11"/>
      <c r="BE42" s="11"/>
      <c r="BF42" s="11"/>
      <c r="BG42" s="11"/>
      <c r="BH42" s="11"/>
      <c r="BI42" s="11"/>
      <c r="BJ42" s="11"/>
      <c r="BK42" s="11"/>
      <c r="BL42" s="11"/>
      <c r="BM42" s="11"/>
      <c r="BN42" s="12"/>
      <c r="BO42" s="16"/>
      <c r="BP42" s="11"/>
      <c r="BQ42" s="124" t="s">
        <v>56</v>
      </c>
      <c r="BR42" s="125"/>
      <c r="BS42" s="125"/>
      <c r="BT42" s="125"/>
      <c r="BU42" s="162"/>
      <c r="BV42" s="146" t="s">
        <v>57</v>
      </c>
      <c r="BW42" s="147"/>
      <c r="BX42" s="147"/>
      <c r="BY42" s="147"/>
      <c r="BZ42" s="147"/>
      <c r="CA42" s="147"/>
      <c r="CB42" s="147"/>
      <c r="CC42" s="147"/>
      <c r="CD42" s="147"/>
      <c r="CE42" s="147"/>
      <c r="CF42" s="147"/>
      <c r="CG42" s="148"/>
      <c r="CH42" s="113"/>
      <c r="CI42" s="112"/>
      <c r="CJ42" s="3"/>
      <c r="CK42" s="11"/>
      <c r="CL42" s="11"/>
      <c r="CM42" s="11"/>
      <c r="CN42" s="11"/>
      <c r="CO42" s="11"/>
      <c r="CP42" s="11"/>
      <c r="CQ42" s="11"/>
      <c r="CR42" s="11"/>
      <c r="CS42" s="11"/>
      <c r="CT42" s="11"/>
      <c r="CU42" s="11"/>
      <c r="CV42" s="12"/>
    </row>
    <row r="43" spans="1:100" ht="10.5" customHeight="1" x14ac:dyDescent="0.15">
      <c r="A43" s="3" t="s">
        <v>42</v>
      </c>
      <c r="B43" s="11"/>
      <c r="C43" s="11"/>
      <c r="D43" s="11"/>
      <c r="E43" s="11"/>
      <c r="F43" s="11"/>
      <c r="G43" s="11"/>
      <c r="H43" s="11"/>
      <c r="I43" s="11"/>
      <c r="J43" s="11"/>
      <c r="K43" s="11"/>
      <c r="L43" s="11"/>
      <c r="M43" s="11"/>
      <c r="N43" s="11"/>
      <c r="O43" s="11"/>
      <c r="P43" s="11"/>
      <c r="Q43" s="11"/>
      <c r="R43" s="113"/>
      <c r="S43" s="112"/>
      <c r="T43" s="3"/>
      <c r="U43" s="11"/>
      <c r="V43" s="11"/>
      <c r="W43" s="11"/>
      <c r="X43" s="11"/>
      <c r="Y43" s="11"/>
      <c r="Z43" s="11"/>
      <c r="AA43" s="11"/>
      <c r="AB43" s="11"/>
      <c r="AC43" s="11"/>
      <c r="AD43" s="11"/>
      <c r="AE43" s="11"/>
      <c r="AF43" s="12"/>
      <c r="AG43" s="16"/>
      <c r="AH43" s="11"/>
      <c r="AI43" s="30"/>
      <c r="AJ43" s="30"/>
      <c r="AK43" s="30"/>
      <c r="AL43" s="30"/>
      <c r="AM43" s="30"/>
      <c r="AN43" s="30"/>
      <c r="AO43" s="30"/>
      <c r="AP43" s="30"/>
      <c r="AQ43" s="30"/>
      <c r="AR43" s="30"/>
      <c r="AS43" s="30"/>
      <c r="AT43" s="30"/>
      <c r="AU43" s="30"/>
      <c r="AV43" s="30"/>
      <c r="AW43" s="30"/>
      <c r="AX43" s="30"/>
      <c r="AY43" s="30"/>
      <c r="AZ43" s="113"/>
      <c r="BA43" s="112"/>
      <c r="BB43" s="3"/>
      <c r="BC43" s="11"/>
      <c r="BD43" s="11"/>
      <c r="BE43" s="11"/>
      <c r="BF43" s="11"/>
      <c r="BG43" s="11"/>
      <c r="BH43" s="11"/>
      <c r="BI43" s="11"/>
      <c r="BJ43" s="11"/>
      <c r="BK43" s="11"/>
      <c r="BL43" s="11"/>
      <c r="BM43" s="11"/>
      <c r="BN43" s="12"/>
      <c r="BO43" s="16"/>
      <c r="BP43" s="11"/>
      <c r="BQ43" s="126"/>
      <c r="BR43" s="127"/>
      <c r="BS43" s="127"/>
      <c r="BT43" s="127"/>
      <c r="BU43" s="163"/>
      <c r="BV43" s="126" t="s">
        <v>58</v>
      </c>
      <c r="BW43" s="127"/>
      <c r="BX43" s="127"/>
      <c r="BY43" s="127"/>
      <c r="BZ43" s="127"/>
      <c r="CA43" s="127"/>
      <c r="CB43" s="127"/>
      <c r="CC43" s="127"/>
      <c r="CD43" s="127"/>
      <c r="CE43" s="127"/>
      <c r="CF43" s="127"/>
      <c r="CG43" s="163"/>
      <c r="CH43" s="113"/>
      <c r="CI43" s="112"/>
      <c r="CJ43" s="3"/>
      <c r="CK43" s="11"/>
      <c r="CL43" s="11"/>
      <c r="CM43" s="11"/>
      <c r="CN43" s="11"/>
      <c r="CO43" s="11"/>
      <c r="CP43" s="11"/>
      <c r="CQ43" s="11"/>
      <c r="CR43" s="11"/>
      <c r="CS43" s="11"/>
      <c r="CT43" s="11"/>
      <c r="CU43" s="11"/>
      <c r="CV43" s="12"/>
    </row>
    <row r="44" spans="1:100" ht="7.5" customHeight="1" x14ac:dyDescent="0.15">
      <c r="A44" s="3"/>
      <c r="B44" s="11"/>
      <c r="C44" s="11"/>
      <c r="D44" s="11"/>
      <c r="E44" s="11"/>
      <c r="F44" s="11"/>
      <c r="G44" s="11"/>
      <c r="H44" s="11"/>
      <c r="I44" s="11"/>
      <c r="J44" s="11"/>
      <c r="K44" s="11"/>
      <c r="L44" s="11"/>
      <c r="M44" s="11"/>
      <c r="N44" s="11"/>
      <c r="O44" s="11"/>
      <c r="P44" s="11"/>
      <c r="Q44" s="11"/>
      <c r="R44" s="113"/>
      <c r="S44" s="112"/>
      <c r="T44" s="3"/>
      <c r="U44" s="11"/>
      <c r="V44" s="11"/>
      <c r="W44" s="11"/>
      <c r="X44" s="11"/>
      <c r="Y44" s="11"/>
      <c r="Z44" s="11"/>
      <c r="AA44" s="11"/>
      <c r="AB44" s="11"/>
      <c r="AC44" s="11"/>
      <c r="AD44" s="11"/>
      <c r="AE44" s="11"/>
      <c r="AF44" s="12"/>
      <c r="AG44" s="16"/>
      <c r="AH44" s="11"/>
      <c r="AI44" s="30"/>
      <c r="AJ44" s="145" t="s">
        <v>79</v>
      </c>
      <c r="AK44" s="145"/>
      <c r="AL44" s="145"/>
      <c r="AM44" s="145"/>
      <c r="AN44" s="70" t="s">
        <v>80</v>
      </c>
      <c r="AO44" s="150" t="s">
        <v>78</v>
      </c>
      <c r="AP44" s="150"/>
      <c r="AQ44" s="150"/>
      <c r="AR44" s="150"/>
      <c r="AS44" s="150"/>
      <c r="AT44" s="150"/>
      <c r="AU44" s="150"/>
      <c r="AV44" s="150"/>
      <c r="AW44" s="30"/>
      <c r="AX44" s="30"/>
      <c r="AY44" s="30"/>
      <c r="AZ44" s="113"/>
      <c r="BA44" s="112"/>
      <c r="BB44" s="3"/>
      <c r="BC44" s="11"/>
      <c r="BD44" s="11"/>
      <c r="BE44" s="11"/>
      <c r="BF44" s="11"/>
      <c r="BG44" s="11"/>
      <c r="BH44" s="11"/>
      <c r="BI44" s="11"/>
      <c r="BJ44" s="11"/>
      <c r="BK44" s="11"/>
      <c r="BL44" s="11"/>
      <c r="BM44" s="11"/>
      <c r="BN44" s="12"/>
      <c r="BO44" s="16"/>
      <c r="BP44" s="11"/>
      <c r="BQ44" s="30"/>
      <c r="BR44" s="30"/>
      <c r="BS44" s="30"/>
      <c r="BT44" s="30"/>
      <c r="BU44" s="30"/>
      <c r="BV44" s="30"/>
      <c r="BW44" s="30"/>
      <c r="BX44" s="30"/>
      <c r="BY44" s="30"/>
      <c r="BZ44" s="30"/>
      <c r="CA44" s="30"/>
      <c r="CB44" s="30"/>
      <c r="CC44" s="30"/>
      <c r="CD44" s="30"/>
      <c r="CE44" s="30"/>
      <c r="CF44" s="30"/>
      <c r="CG44" s="30"/>
      <c r="CH44" s="113"/>
      <c r="CI44" s="112"/>
      <c r="CJ44" s="3"/>
      <c r="CK44" s="11"/>
      <c r="CL44" s="11"/>
      <c r="CM44" s="11"/>
      <c r="CN44" s="11"/>
      <c r="CO44" s="11"/>
      <c r="CP44" s="11"/>
      <c r="CQ44" s="11"/>
      <c r="CR44" s="11"/>
      <c r="CS44" s="11"/>
      <c r="CT44" s="11"/>
      <c r="CU44" s="11"/>
      <c r="CV44" s="12"/>
    </row>
    <row r="45" spans="1:100" ht="7.5" customHeight="1" x14ac:dyDescent="0.15">
      <c r="A45" s="3"/>
      <c r="B45" s="11"/>
      <c r="C45" s="11"/>
      <c r="D45" s="11"/>
      <c r="E45" s="11"/>
      <c r="F45" s="11"/>
      <c r="G45" s="11"/>
      <c r="H45" s="11"/>
      <c r="I45" s="11"/>
      <c r="J45" s="11"/>
      <c r="K45" s="11"/>
      <c r="L45" s="11"/>
      <c r="M45" s="11"/>
      <c r="N45" s="11"/>
      <c r="O45" s="11"/>
      <c r="P45" s="11"/>
      <c r="Q45" s="11"/>
      <c r="R45" s="113"/>
      <c r="S45" s="112"/>
      <c r="T45" s="3"/>
      <c r="U45" s="11"/>
      <c r="V45" s="11"/>
      <c r="W45" s="11"/>
      <c r="X45" s="11"/>
      <c r="Y45" s="11"/>
      <c r="Z45" s="11"/>
      <c r="AA45" s="11"/>
      <c r="AB45" s="11"/>
      <c r="AC45" s="11"/>
      <c r="AD45" s="11"/>
      <c r="AE45" s="11"/>
      <c r="AF45" s="12"/>
      <c r="AG45" s="16"/>
      <c r="AH45" s="11"/>
      <c r="AI45" s="30"/>
      <c r="AJ45" s="11"/>
      <c r="AK45" s="11"/>
      <c r="AL45" s="11"/>
      <c r="AM45" s="11"/>
      <c r="AN45" s="11"/>
      <c r="AO45" s="11"/>
      <c r="AP45" s="150" t="s">
        <v>81</v>
      </c>
      <c r="AQ45" s="150"/>
      <c r="AR45" s="150"/>
      <c r="AS45" s="150"/>
      <c r="AT45" s="150"/>
      <c r="AU45" s="150"/>
      <c r="AV45" s="30"/>
      <c r="AW45" s="30"/>
      <c r="AX45" s="30"/>
      <c r="AY45" s="30"/>
      <c r="AZ45" s="113"/>
      <c r="BA45" s="112"/>
      <c r="BB45" s="3"/>
      <c r="BC45" s="11"/>
      <c r="BD45" s="11"/>
      <c r="BE45" s="11"/>
      <c r="BF45" s="11"/>
      <c r="BG45" s="11"/>
      <c r="BH45" s="11"/>
      <c r="BI45" s="11"/>
      <c r="BJ45" s="11"/>
      <c r="BK45" s="11"/>
      <c r="BL45" s="11"/>
      <c r="BM45" s="11"/>
      <c r="BN45" s="12"/>
      <c r="BO45" s="16"/>
      <c r="BP45" s="11"/>
      <c r="BQ45" s="30"/>
      <c r="BR45" s="145" t="s">
        <v>79</v>
      </c>
      <c r="BS45" s="145"/>
      <c r="BT45" s="145"/>
      <c r="BU45" s="145"/>
      <c r="BV45" s="70" t="s">
        <v>80</v>
      </c>
      <c r="BW45" s="150" t="s">
        <v>78</v>
      </c>
      <c r="BX45" s="150"/>
      <c r="BY45" s="150"/>
      <c r="BZ45" s="150"/>
      <c r="CA45" s="150"/>
      <c r="CB45" s="150"/>
      <c r="CC45" s="150"/>
      <c r="CD45" s="150"/>
      <c r="CE45" s="30"/>
      <c r="CF45" s="30"/>
      <c r="CG45" s="30"/>
      <c r="CH45" s="113"/>
      <c r="CI45" s="112"/>
      <c r="CJ45" s="3"/>
      <c r="CK45" s="11"/>
      <c r="CL45" s="11"/>
      <c r="CM45" s="11"/>
      <c r="CN45" s="11"/>
      <c r="CO45" s="11"/>
      <c r="CP45" s="11"/>
      <c r="CQ45" s="11"/>
      <c r="CR45" s="11"/>
      <c r="CS45" s="11"/>
      <c r="CT45" s="11"/>
      <c r="CU45" s="11"/>
      <c r="CV45" s="12"/>
    </row>
    <row r="46" spans="1:100" ht="7.5" customHeight="1" x14ac:dyDescent="0.15">
      <c r="A46" s="3"/>
      <c r="B46" s="11"/>
      <c r="C46" s="11"/>
      <c r="D46" s="11"/>
      <c r="E46" s="11"/>
      <c r="F46" s="11"/>
      <c r="G46" s="11"/>
      <c r="H46" s="11"/>
      <c r="I46" s="11"/>
      <c r="J46" s="11"/>
      <c r="K46" s="11"/>
      <c r="L46" s="11"/>
      <c r="M46" s="11"/>
      <c r="N46" s="11"/>
      <c r="O46" s="11"/>
      <c r="P46" s="11"/>
      <c r="Q46" s="11"/>
      <c r="R46" s="113"/>
      <c r="S46" s="112"/>
      <c r="T46" s="3"/>
      <c r="U46" s="11"/>
      <c r="V46" s="11"/>
      <c r="W46" s="11"/>
      <c r="X46" s="11"/>
      <c r="Y46" s="11"/>
      <c r="Z46" s="11"/>
      <c r="AA46" s="11"/>
      <c r="AB46" s="11"/>
      <c r="AC46" s="11"/>
      <c r="AD46" s="11"/>
      <c r="AE46" s="11"/>
      <c r="AF46" s="12"/>
      <c r="AG46" s="16"/>
      <c r="AH46" s="11"/>
      <c r="AI46" s="30"/>
      <c r="AJ46" s="30"/>
      <c r="AK46" s="30"/>
      <c r="AL46" s="30"/>
      <c r="AM46" s="30"/>
      <c r="AN46" s="30"/>
      <c r="AO46" s="30"/>
      <c r="AP46" s="30"/>
      <c r="AQ46" s="30"/>
      <c r="AR46" s="30"/>
      <c r="AS46" s="30"/>
      <c r="AT46" s="30"/>
      <c r="AU46" s="30"/>
      <c r="AV46" s="30"/>
      <c r="AW46" s="30"/>
      <c r="AX46" s="30"/>
      <c r="AY46" s="30"/>
      <c r="AZ46" s="113"/>
      <c r="BA46" s="112"/>
      <c r="BB46" s="3"/>
      <c r="BC46" s="11"/>
      <c r="BD46" s="11"/>
      <c r="BE46" s="11"/>
      <c r="BF46" s="11"/>
      <c r="BG46" s="11"/>
      <c r="BH46" s="11"/>
      <c r="BI46" s="11"/>
      <c r="BJ46" s="11"/>
      <c r="BK46" s="11"/>
      <c r="BL46" s="11"/>
      <c r="BM46" s="11"/>
      <c r="BN46" s="12"/>
      <c r="BO46" s="16"/>
      <c r="BP46" s="11"/>
      <c r="BQ46" s="30"/>
      <c r="BR46" s="11"/>
      <c r="BS46" s="11"/>
      <c r="BT46" s="11"/>
      <c r="BU46" s="11"/>
      <c r="BV46" s="11"/>
      <c r="BW46" s="11"/>
      <c r="BX46" s="150" t="s">
        <v>81</v>
      </c>
      <c r="BY46" s="150"/>
      <c r="BZ46" s="150"/>
      <c r="CA46" s="150"/>
      <c r="CB46" s="150"/>
      <c r="CC46" s="150"/>
      <c r="CD46" s="30"/>
      <c r="CE46" s="30"/>
      <c r="CF46" s="30"/>
      <c r="CG46" s="30"/>
      <c r="CH46" s="113"/>
      <c r="CI46" s="112"/>
      <c r="CJ46" s="3"/>
      <c r="CK46" s="11"/>
      <c r="CL46" s="11"/>
      <c r="CM46" s="11"/>
      <c r="CN46" s="11"/>
      <c r="CO46" s="11"/>
      <c r="CP46" s="11"/>
      <c r="CQ46" s="11"/>
      <c r="CR46" s="11"/>
      <c r="CS46" s="11"/>
      <c r="CT46" s="11"/>
      <c r="CU46" s="11"/>
      <c r="CV46" s="12"/>
    </row>
    <row r="47" spans="1:100" ht="7.5" customHeight="1" x14ac:dyDescent="0.15">
      <c r="A47" s="164" t="s">
        <v>43</v>
      </c>
      <c r="B47" s="165"/>
      <c r="C47" s="165"/>
      <c r="D47" s="165"/>
      <c r="E47" s="165"/>
      <c r="F47" s="165"/>
      <c r="G47" s="165"/>
      <c r="H47" s="165"/>
      <c r="I47" s="165"/>
      <c r="J47" s="165"/>
      <c r="K47" s="165"/>
      <c r="L47" s="165"/>
      <c r="M47" s="165"/>
      <c r="N47" s="165"/>
      <c r="O47" s="165"/>
      <c r="P47" s="165"/>
      <c r="Q47" s="11"/>
      <c r="R47" s="113"/>
      <c r="S47" s="112"/>
      <c r="T47" s="3"/>
      <c r="U47" s="11"/>
      <c r="V47" s="11"/>
      <c r="W47" s="11"/>
      <c r="X47" s="11"/>
      <c r="Y47" s="11"/>
      <c r="Z47" s="11"/>
      <c r="AA47" s="11"/>
      <c r="AB47" s="11"/>
      <c r="AC47" s="11"/>
      <c r="AD47" s="11"/>
      <c r="AE47" s="11"/>
      <c r="AF47" s="12"/>
      <c r="AG47" s="16"/>
      <c r="AH47" s="11"/>
      <c r="AI47" s="71"/>
      <c r="AJ47" s="71"/>
      <c r="AK47" s="71"/>
      <c r="AL47" s="71"/>
      <c r="AM47" s="71"/>
      <c r="AN47" s="71"/>
      <c r="AO47" s="71"/>
      <c r="AP47" s="71"/>
      <c r="AQ47" s="71"/>
      <c r="AR47" s="71"/>
      <c r="AS47" s="71"/>
      <c r="AT47" s="71"/>
      <c r="AU47" s="71"/>
      <c r="AV47" s="71"/>
      <c r="AW47" s="71"/>
      <c r="AX47" s="71"/>
      <c r="AY47" s="30"/>
      <c r="AZ47" s="113"/>
      <c r="BA47" s="112"/>
      <c r="BB47" s="3"/>
      <c r="BC47" s="11"/>
      <c r="BD47" s="11"/>
      <c r="BE47" s="11"/>
      <c r="BF47" s="11"/>
      <c r="BG47" s="11"/>
      <c r="BH47" s="11"/>
      <c r="BI47" s="11"/>
      <c r="BJ47" s="11"/>
      <c r="BK47" s="11"/>
      <c r="BL47" s="11"/>
      <c r="BM47" s="11"/>
      <c r="BN47" s="12"/>
      <c r="BO47" s="16"/>
      <c r="BP47" s="11"/>
      <c r="BQ47" s="71"/>
      <c r="BR47" s="71"/>
      <c r="BS47" s="71"/>
      <c r="BT47" s="71"/>
      <c r="BU47" s="71"/>
      <c r="BV47" s="71"/>
      <c r="BW47" s="71"/>
      <c r="BX47" s="71"/>
      <c r="BY47" s="71"/>
      <c r="BZ47" s="71"/>
      <c r="CA47" s="71"/>
      <c r="CB47" s="71"/>
      <c r="CC47" s="71"/>
      <c r="CD47" s="71"/>
      <c r="CE47" s="71"/>
      <c r="CF47" s="71"/>
      <c r="CG47" s="30"/>
      <c r="CH47" s="113"/>
      <c r="CI47" s="112"/>
      <c r="CJ47" s="3"/>
      <c r="CK47" s="11"/>
      <c r="CL47" s="11"/>
      <c r="CM47" s="11"/>
      <c r="CN47" s="11"/>
      <c r="CO47" s="11"/>
      <c r="CP47" s="11"/>
      <c r="CQ47" s="11"/>
      <c r="CR47" s="11"/>
      <c r="CS47" s="11"/>
      <c r="CT47" s="11"/>
      <c r="CU47" s="11"/>
      <c r="CV47" s="12"/>
    </row>
    <row r="48" spans="1:100" ht="7.5" customHeight="1" x14ac:dyDescent="0.15">
      <c r="A48" s="164"/>
      <c r="B48" s="165"/>
      <c r="C48" s="165"/>
      <c r="D48" s="165"/>
      <c r="E48" s="165"/>
      <c r="F48" s="165"/>
      <c r="G48" s="165"/>
      <c r="H48" s="165"/>
      <c r="I48" s="165"/>
      <c r="J48" s="165"/>
      <c r="K48" s="165"/>
      <c r="L48" s="165"/>
      <c r="M48" s="165"/>
      <c r="N48" s="165"/>
      <c r="O48" s="165"/>
      <c r="P48" s="165"/>
      <c r="Q48" s="11"/>
      <c r="R48" s="113"/>
      <c r="S48" s="112"/>
      <c r="T48" s="3"/>
      <c r="U48" s="11"/>
      <c r="V48" s="11"/>
      <c r="W48" s="11"/>
      <c r="X48" s="11"/>
      <c r="Y48" s="11"/>
      <c r="Z48" s="11"/>
      <c r="AA48" s="11"/>
      <c r="AB48" s="11"/>
      <c r="AC48" s="11"/>
      <c r="AD48" s="11"/>
      <c r="AE48" s="11"/>
      <c r="AF48" s="12"/>
      <c r="AG48" s="16"/>
      <c r="AH48" s="11"/>
      <c r="AI48" s="96" t="s">
        <v>49</v>
      </c>
      <c r="AJ48" s="96"/>
      <c r="AK48" s="96"/>
      <c r="AL48" s="96"/>
      <c r="AM48" s="96"/>
      <c r="AN48" s="96"/>
      <c r="AO48" s="96"/>
      <c r="AP48" s="96"/>
      <c r="AQ48" s="91" t="s">
        <v>14</v>
      </c>
      <c r="AR48" s="93" t="s">
        <v>51</v>
      </c>
      <c r="AS48" s="93"/>
      <c r="AT48" s="93"/>
      <c r="AU48" s="93"/>
      <c r="AV48" s="93"/>
      <c r="AW48" s="93"/>
      <c r="AX48" s="94" t="s">
        <v>15</v>
      </c>
      <c r="AY48" s="30"/>
      <c r="AZ48" s="113"/>
      <c r="BA48" s="112"/>
      <c r="BB48" s="3"/>
      <c r="BC48" s="11"/>
      <c r="BD48" s="11"/>
      <c r="BE48" s="11"/>
      <c r="BF48" s="11"/>
      <c r="BG48" s="11"/>
      <c r="BH48" s="11"/>
      <c r="BI48" s="11"/>
      <c r="BJ48" s="11"/>
      <c r="BK48" s="11"/>
      <c r="BL48" s="11"/>
      <c r="BM48" s="11"/>
      <c r="BN48" s="12"/>
      <c r="BO48" s="16"/>
      <c r="BP48" s="11"/>
      <c r="BQ48" s="96" t="s">
        <v>59</v>
      </c>
      <c r="BR48" s="96"/>
      <c r="BS48" s="96"/>
      <c r="BT48" s="96"/>
      <c r="BU48" s="96"/>
      <c r="BV48" s="96"/>
      <c r="BW48" s="96"/>
      <c r="BX48" s="96"/>
      <c r="BY48" s="91" t="s">
        <v>14</v>
      </c>
      <c r="BZ48" s="156" t="s">
        <v>60</v>
      </c>
      <c r="CA48" s="156"/>
      <c r="CB48" s="156"/>
      <c r="CC48" s="156"/>
      <c r="CD48" s="156"/>
      <c r="CE48" s="156"/>
      <c r="CF48" s="94" t="s">
        <v>15</v>
      </c>
      <c r="CG48" s="30"/>
      <c r="CH48" s="113"/>
      <c r="CI48" s="112"/>
      <c r="CJ48" s="3"/>
      <c r="CK48" s="11"/>
      <c r="CL48" s="11"/>
      <c r="CM48" s="11"/>
      <c r="CN48" s="11"/>
      <c r="CO48" s="11"/>
      <c r="CP48" s="11"/>
      <c r="CQ48" s="11"/>
      <c r="CR48" s="11"/>
      <c r="CS48" s="11"/>
      <c r="CT48" s="11"/>
      <c r="CU48" s="11"/>
      <c r="CV48" s="12"/>
    </row>
    <row r="49" spans="1:100" ht="7.5" customHeight="1" x14ac:dyDescent="0.15">
      <c r="A49" s="166"/>
      <c r="B49" s="167"/>
      <c r="C49" s="167"/>
      <c r="D49" s="167"/>
      <c r="E49" s="167"/>
      <c r="F49" s="167"/>
      <c r="G49" s="167"/>
      <c r="H49" s="167"/>
      <c r="I49" s="167"/>
      <c r="J49" s="167"/>
      <c r="K49" s="167"/>
      <c r="L49" s="167"/>
      <c r="M49" s="167"/>
      <c r="N49" s="167"/>
      <c r="O49" s="167"/>
      <c r="P49" s="167"/>
      <c r="Q49" s="13"/>
      <c r="R49" s="114"/>
      <c r="S49" s="115"/>
      <c r="T49" s="4"/>
      <c r="U49" s="13"/>
      <c r="V49" s="13"/>
      <c r="W49" s="13"/>
      <c r="X49" s="13"/>
      <c r="Y49" s="13"/>
      <c r="Z49" s="13"/>
      <c r="AA49" s="13"/>
      <c r="AB49" s="13"/>
      <c r="AC49" s="13"/>
      <c r="AD49" s="13"/>
      <c r="AE49" s="13"/>
      <c r="AF49" s="8"/>
      <c r="AG49" s="85"/>
      <c r="AH49" s="13"/>
      <c r="AI49" s="97"/>
      <c r="AJ49" s="97"/>
      <c r="AK49" s="97"/>
      <c r="AL49" s="97"/>
      <c r="AM49" s="97"/>
      <c r="AN49" s="97"/>
      <c r="AO49" s="97"/>
      <c r="AP49" s="97"/>
      <c r="AQ49" s="92"/>
      <c r="AR49" s="158" t="s">
        <v>50</v>
      </c>
      <c r="AS49" s="158"/>
      <c r="AT49" s="158"/>
      <c r="AU49" s="158"/>
      <c r="AV49" s="158"/>
      <c r="AW49" s="158"/>
      <c r="AX49" s="95"/>
      <c r="AY49" s="21"/>
      <c r="AZ49" s="114"/>
      <c r="BA49" s="115"/>
      <c r="BB49" s="4"/>
      <c r="BC49" s="13"/>
      <c r="BD49" s="13"/>
      <c r="BE49" s="13"/>
      <c r="BF49" s="13"/>
      <c r="BG49" s="13"/>
      <c r="BH49" s="13"/>
      <c r="BI49" s="13"/>
      <c r="BJ49" s="13"/>
      <c r="BK49" s="13"/>
      <c r="BL49" s="13"/>
      <c r="BM49" s="13"/>
      <c r="BN49" s="8"/>
      <c r="BO49" s="85"/>
      <c r="BP49" s="13"/>
      <c r="BQ49" s="97"/>
      <c r="BR49" s="97"/>
      <c r="BS49" s="97"/>
      <c r="BT49" s="97"/>
      <c r="BU49" s="97"/>
      <c r="BV49" s="97"/>
      <c r="BW49" s="97"/>
      <c r="BX49" s="97"/>
      <c r="BY49" s="92"/>
      <c r="BZ49" s="157"/>
      <c r="CA49" s="157"/>
      <c r="CB49" s="157"/>
      <c r="CC49" s="157"/>
      <c r="CD49" s="157"/>
      <c r="CE49" s="157"/>
      <c r="CF49" s="95"/>
      <c r="CG49" s="21"/>
      <c r="CH49" s="114"/>
      <c r="CI49" s="115"/>
      <c r="CJ49" s="4"/>
      <c r="CK49" s="13"/>
      <c r="CL49" s="13"/>
      <c r="CM49" s="13"/>
      <c r="CN49" s="13"/>
      <c r="CO49" s="13"/>
      <c r="CP49" s="13"/>
      <c r="CQ49" s="13"/>
      <c r="CR49" s="13"/>
      <c r="CS49" s="13"/>
      <c r="CT49" s="13"/>
      <c r="CU49" s="13"/>
      <c r="CV49" s="8"/>
    </row>
    <row r="50" spans="1:100" ht="7.5" customHeight="1" x14ac:dyDescent="0.15">
      <c r="CV50" s="11"/>
    </row>
    <row r="51" spans="1:100" ht="7.5" customHeight="1" x14ac:dyDescent="0.15"/>
    <row r="52" spans="1:100" ht="7.5" customHeight="1" x14ac:dyDescent="0.15"/>
    <row r="53" spans="1:100" ht="7.5" customHeight="1" x14ac:dyDescent="0.15"/>
    <row r="54" spans="1:100" ht="7.5" customHeight="1" x14ac:dyDescent="0.15"/>
    <row r="55" spans="1:100" ht="7.5" customHeight="1" x14ac:dyDescent="0.15"/>
    <row r="56" spans="1:100" ht="7.5" customHeight="1" x14ac:dyDescent="0.15"/>
    <row r="57" spans="1:100" ht="7.5" customHeight="1" x14ac:dyDescent="0.15"/>
    <row r="58" spans="1:100" ht="7.5" customHeight="1" x14ac:dyDescent="0.15"/>
    <row r="59" spans="1:100" ht="7.5" customHeight="1" x14ac:dyDescent="0.15"/>
    <row r="60" spans="1:100" ht="7.5" customHeight="1" x14ac:dyDescent="0.15"/>
    <row r="61" spans="1:100" ht="7.5" customHeight="1" x14ac:dyDescent="0.15"/>
    <row r="62" spans="1:100" ht="7.5" customHeight="1" x14ac:dyDescent="0.15"/>
    <row r="63" spans="1:100" ht="7.5" customHeight="1" x14ac:dyDescent="0.15"/>
    <row r="64" spans="1:100" ht="7.5" customHeight="1" x14ac:dyDescent="0.15"/>
    <row r="65" ht="7.5" customHeight="1" x14ac:dyDescent="0.15"/>
    <row r="66" ht="7.5" customHeight="1" x14ac:dyDescent="0.15"/>
    <row r="67" ht="7.5" customHeight="1" x14ac:dyDescent="0.15"/>
    <row r="68" ht="7.5" customHeight="1" x14ac:dyDescent="0.15"/>
    <row r="69" ht="7.5" customHeight="1" x14ac:dyDescent="0.15"/>
    <row r="70" ht="7.5" customHeight="1" x14ac:dyDescent="0.15"/>
    <row r="71" ht="7.5" customHeight="1" x14ac:dyDescent="0.15"/>
    <row r="72" ht="7.5" customHeight="1" x14ac:dyDescent="0.15"/>
    <row r="73" ht="7.5" customHeight="1" x14ac:dyDescent="0.15"/>
    <row r="74" ht="7.5" customHeight="1" x14ac:dyDescent="0.15"/>
    <row r="75" ht="7.5" customHeight="1" x14ac:dyDescent="0.15"/>
    <row r="76" ht="7.5" customHeight="1" x14ac:dyDescent="0.15"/>
  </sheetData>
  <sheetProtection algorithmName="SHA-512" hashValue="Z5kJakJhqcrsZtuI5ke/QcUCvZhyQW/eRlp4uY6QO4RPIoHgvGjihL+CEaUe0chVR1e9x5oHjEnK/gOGtcJ+Nw==" saltValue="gcef+Rhk0T7r8m1LkmGQuw==" spinCount="100000" sheet="1" objects="1" scenarios="1" formatCells="0" formatColumns="0" formatRows="0" insertColumns="0" insertRows="0" insertHyperlinks="0" deleteColumns="0" deleteRows="0" sort="0" autoFilter="0" pivotTables="0"/>
  <mergeCells count="356">
    <mergeCell ref="CS36:CT37"/>
    <mergeCell ref="CU36:CV37"/>
    <mergeCell ref="AB24:AD26"/>
    <mergeCell ref="BJ24:BL26"/>
    <mergeCell ref="CR24:CT26"/>
    <mergeCell ref="X20:AF21"/>
    <mergeCell ref="BF20:BN21"/>
    <mergeCell ref="CN20:CV21"/>
    <mergeCell ref="CA36:CB37"/>
    <mergeCell ref="CC36:CD37"/>
    <mergeCell ref="CE36:CF37"/>
    <mergeCell ref="CG36:CH37"/>
    <mergeCell ref="CI36:CJ37"/>
    <mergeCell ref="CK36:CL37"/>
    <mergeCell ref="CM36:CN37"/>
    <mergeCell ref="CO36:CP37"/>
    <mergeCell ref="CQ36:CR37"/>
    <mergeCell ref="CS32:CT33"/>
    <mergeCell ref="CU32:CV33"/>
    <mergeCell ref="CA34:CB35"/>
    <mergeCell ref="CC34:CD35"/>
    <mergeCell ref="CE34:CF35"/>
    <mergeCell ref="CG34:CH35"/>
    <mergeCell ref="CI34:CJ35"/>
    <mergeCell ref="CK34:CL35"/>
    <mergeCell ref="CM34:CN35"/>
    <mergeCell ref="CO34:CP35"/>
    <mergeCell ref="CQ34:CR35"/>
    <mergeCell ref="CS34:CT35"/>
    <mergeCell ref="CU34:CV35"/>
    <mergeCell ref="CA32:CB33"/>
    <mergeCell ref="CC32:CD33"/>
    <mergeCell ref="CE32:CF33"/>
    <mergeCell ref="CG32:CH33"/>
    <mergeCell ref="CI32:CJ33"/>
    <mergeCell ref="CK32:CL33"/>
    <mergeCell ref="CM32:CN33"/>
    <mergeCell ref="CO32:CP33"/>
    <mergeCell ref="CQ32:CR33"/>
    <mergeCell ref="CI28:CJ29"/>
    <mergeCell ref="CK28:CL29"/>
    <mergeCell ref="CM28:CN29"/>
    <mergeCell ref="CO28:CP29"/>
    <mergeCell ref="CQ28:CR29"/>
    <mergeCell ref="CS28:CT29"/>
    <mergeCell ref="CU28:CV29"/>
    <mergeCell ref="CA30:CB31"/>
    <mergeCell ref="CC30:CD31"/>
    <mergeCell ref="CE30:CF31"/>
    <mergeCell ref="CG30:CH31"/>
    <mergeCell ref="CI30:CJ31"/>
    <mergeCell ref="CK30:CL31"/>
    <mergeCell ref="CM30:CN31"/>
    <mergeCell ref="CO30:CP31"/>
    <mergeCell ref="CQ30:CR31"/>
    <mergeCell ref="CS30:CT31"/>
    <mergeCell ref="CU30:CV31"/>
    <mergeCell ref="BK28:BL29"/>
    <mergeCell ref="BM28:BN29"/>
    <mergeCell ref="CA28:CB29"/>
    <mergeCell ref="CC28:CD29"/>
    <mergeCell ref="CE28:CF29"/>
    <mergeCell ref="CG28:CH29"/>
    <mergeCell ref="BB24:BB26"/>
    <mergeCell ref="BC24:BC26"/>
    <mergeCell ref="BD24:BD26"/>
    <mergeCell ref="BE24:BE26"/>
    <mergeCell ref="AS28:AT29"/>
    <mergeCell ref="AU28:AV29"/>
    <mergeCell ref="AW28:AX29"/>
    <mergeCell ref="AY28:AZ29"/>
    <mergeCell ref="BA28:BB29"/>
    <mergeCell ref="BC28:BD29"/>
    <mergeCell ref="BE28:BF29"/>
    <mergeCell ref="BG28:BH29"/>
    <mergeCell ref="BI28:BJ29"/>
    <mergeCell ref="A1:F1"/>
    <mergeCell ref="AI1:AN1"/>
    <mergeCell ref="BQ1:BV1"/>
    <mergeCell ref="A4:F5"/>
    <mergeCell ref="AI4:AN5"/>
    <mergeCell ref="BQ4:BV5"/>
    <mergeCell ref="D12:AE12"/>
    <mergeCell ref="D13:AE13"/>
    <mergeCell ref="D14:AE14"/>
    <mergeCell ref="AU6:BJ7"/>
    <mergeCell ref="BK6:BL7"/>
    <mergeCell ref="BQ6:BV8"/>
    <mergeCell ref="A10:M10"/>
    <mergeCell ref="N10:AF10"/>
    <mergeCell ref="AI10:AU10"/>
    <mergeCell ref="AV10:BN10"/>
    <mergeCell ref="BQ10:CC10"/>
    <mergeCell ref="B12:C12"/>
    <mergeCell ref="BR12:BS12"/>
    <mergeCell ref="BT12:CU12"/>
    <mergeCell ref="BT13:CU13"/>
    <mergeCell ref="BT14:CU14"/>
    <mergeCell ref="BW6:BX6"/>
    <mergeCell ref="CC6:CR7"/>
    <mergeCell ref="CS6:CT7"/>
    <mergeCell ref="BW7:BX7"/>
    <mergeCell ref="BW8:BX8"/>
    <mergeCell ref="A6:F8"/>
    <mergeCell ref="G6:H6"/>
    <mergeCell ref="M6:AB7"/>
    <mergeCell ref="AC6:AD7"/>
    <mergeCell ref="AI6:AN8"/>
    <mergeCell ref="AO6:AP6"/>
    <mergeCell ref="G7:H7"/>
    <mergeCell ref="AO7:AP7"/>
    <mergeCell ref="G8:H8"/>
    <mergeCell ref="AO8:AP8"/>
    <mergeCell ref="A9:M9"/>
    <mergeCell ref="N9:AF9"/>
    <mergeCell ref="AI9:AU9"/>
    <mergeCell ref="AV9:BN9"/>
    <mergeCell ref="BQ9:CC9"/>
    <mergeCell ref="CD9:CV9"/>
    <mergeCell ref="B11:AE11"/>
    <mergeCell ref="AJ11:BM11"/>
    <mergeCell ref="BR11:CU11"/>
    <mergeCell ref="BA24:BA26"/>
    <mergeCell ref="A24:H25"/>
    <mergeCell ref="AI20:AL22"/>
    <mergeCell ref="AI24:AP25"/>
    <mergeCell ref="AR24:AY25"/>
    <mergeCell ref="AZ24:AZ26"/>
    <mergeCell ref="D16:AE16"/>
    <mergeCell ref="D17:AE17"/>
    <mergeCell ref="CD10:CV10"/>
    <mergeCell ref="BT16:CU16"/>
    <mergeCell ref="BT17:CU17"/>
    <mergeCell ref="AJ12:AK12"/>
    <mergeCell ref="AL12:BM12"/>
    <mergeCell ref="AL13:BM13"/>
    <mergeCell ref="AL14:BM14"/>
    <mergeCell ref="AL16:BM16"/>
    <mergeCell ref="AL17:BM17"/>
    <mergeCell ref="BQ24:BX25"/>
    <mergeCell ref="BZ24:CG25"/>
    <mergeCell ref="CH24:CH26"/>
    <mergeCell ref="BU19:CM19"/>
    <mergeCell ref="CN19:CV19"/>
    <mergeCell ref="A23:R23"/>
    <mergeCell ref="S23:AF23"/>
    <mergeCell ref="AI23:AZ23"/>
    <mergeCell ref="BA23:BN23"/>
    <mergeCell ref="BQ23:CH23"/>
    <mergeCell ref="CI23:CV23"/>
    <mergeCell ref="A20:D22"/>
    <mergeCell ref="BF19:BN19"/>
    <mergeCell ref="BQ19:BT19"/>
    <mergeCell ref="BQ20:BT22"/>
    <mergeCell ref="A19:D19"/>
    <mergeCell ref="E19:W19"/>
    <mergeCell ref="X19:AF19"/>
    <mergeCell ref="AI19:AL19"/>
    <mergeCell ref="AM19:BE19"/>
    <mergeCell ref="CP24:CP26"/>
    <mergeCell ref="CQ24:CQ26"/>
    <mergeCell ref="CU24:CU26"/>
    <mergeCell ref="B27:G29"/>
    <mergeCell ref="I27:J29"/>
    <mergeCell ref="AJ27:AO29"/>
    <mergeCell ref="AQ27:AR29"/>
    <mergeCell ref="BR27:BW29"/>
    <mergeCell ref="BY27:BZ29"/>
    <mergeCell ref="M28:N29"/>
    <mergeCell ref="CI24:CI26"/>
    <mergeCell ref="CJ24:CJ26"/>
    <mergeCell ref="CK24:CK26"/>
    <mergeCell ref="CL24:CL26"/>
    <mergeCell ref="CM24:CM26"/>
    <mergeCell ref="CN24:CN26"/>
    <mergeCell ref="BF24:BF26"/>
    <mergeCell ref="BH24:BH26"/>
    <mergeCell ref="BI24:BI26"/>
    <mergeCell ref="BM24:BM26"/>
    <mergeCell ref="BY24:BY26"/>
    <mergeCell ref="I24:I26"/>
    <mergeCell ref="S24:S26"/>
    <mergeCell ref="T24:T26"/>
    <mergeCell ref="B30:G31"/>
    <mergeCell ref="I30:J31"/>
    <mergeCell ref="AJ30:AO31"/>
    <mergeCell ref="AQ30:AR31"/>
    <mergeCell ref="BR30:BW31"/>
    <mergeCell ref="BY30:BZ31"/>
    <mergeCell ref="M30:N31"/>
    <mergeCell ref="O30:P31"/>
    <mergeCell ref="S30:T31"/>
    <mergeCell ref="BK30:BL31"/>
    <mergeCell ref="BM30:BN31"/>
    <mergeCell ref="AS30:AT31"/>
    <mergeCell ref="AU30:AV31"/>
    <mergeCell ref="AW30:AX31"/>
    <mergeCell ref="AY30:AZ31"/>
    <mergeCell ref="BA30:BB31"/>
    <mergeCell ref="BC30:BD31"/>
    <mergeCell ref="BE30:BF31"/>
    <mergeCell ref="BG30:BH31"/>
    <mergeCell ref="BI30:BJ31"/>
    <mergeCell ref="K28:L29"/>
    <mergeCell ref="K30:L31"/>
    <mergeCell ref="O28:P29"/>
    <mergeCell ref="Q30:R31"/>
    <mergeCell ref="Q28:R29"/>
    <mergeCell ref="AA24:AA26"/>
    <mergeCell ref="AE24:AE26"/>
    <mergeCell ref="AQ24:AQ26"/>
    <mergeCell ref="U24:U26"/>
    <mergeCell ref="V24:V26"/>
    <mergeCell ref="R24:R26"/>
    <mergeCell ref="J24:Q25"/>
    <mergeCell ref="W24:W26"/>
    <mergeCell ref="X24:X26"/>
    <mergeCell ref="Z24:Z26"/>
    <mergeCell ref="B32:G33"/>
    <mergeCell ref="I32:J33"/>
    <mergeCell ref="AJ32:AO33"/>
    <mergeCell ref="AQ32:AR33"/>
    <mergeCell ref="BR32:BW33"/>
    <mergeCell ref="BY32:BZ33"/>
    <mergeCell ref="K32:L33"/>
    <mergeCell ref="M32:N33"/>
    <mergeCell ref="O32:P33"/>
    <mergeCell ref="S32:T33"/>
    <mergeCell ref="Q32:R33"/>
    <mergeCell ref="AE32:AF33"/>
    <mergeCell ref="AS32:AT33"/>
    <mergeCell ref="AU32:AV33"/>
    <mergeCell ref="AW32:AX33"/>
    <mergeCell ref="AY32:AZ33"/>
    <mergeCell ref="BA32:BB33"/>
    <mergeCell ref="BC32:BD33"/>
    <mergeCell ref="BE32:BF33"/>
    <mergeCell ref="BG32:BH33"/>
    <mergeCell ref="BI32:BJ33"/>
    <mergeCell ref="BK32:BL33"/>
    <mergeCell ref="BM32:BN33"/>
    <mergeCell ref="AC32:AD33"/>
    <mergeCell ref="B34:G35"/>
    <mergeCell ref="I34:J35"/>
    <mergeCell ref="AJ34:AO35"/>
    <mergeCell ref="AQ34:AR35"/>
    <mergeCell ref="BR34:BW35"/>
    <mergeCell ref="BY34:BZ35"/>
    <mergeCell ref="K34:L35"/>
    <mergeCell ref="M34:N35"/>
    <mergeCell ref="O34:P35"/>
    <mergeCell ref="S34:T35"/>
    <mergeCell ref="Q34:R35"/>
    <mergeCell ref="AA34:AB35"/>
    <mergeCell ref="AC34:AD35"/>
    <mergeCell ref="AE34:AF35"/>
    <mergeCell ref="U34:V35"/>
    <mergeCell ref="W34:X35"/>
    <mergeCell ref="Y34:Z35"/>
    <mergeCell ref="AS34:AT35"/>
    <mergeCell ref="AU34:AV35"/>
    <mergeCell ref="AW34:AX35"/>
    <mergeCell ref="AY34:AZ35"/>
    <mergeCell ref="BA34:BB35"/>
    <mergeCell ref="BC34:BD35"/>
    <mergeCell ref="BE34:BF35"/>
    <mergeCell ref="B36:G37"/>
    <mergeCell ref="I36:J37"/>
    <mergeCell ref="AJ36:AO37"/>
    <mergeCell ref="AQ36:AR37"/>
    <mergeCell ref="BR36:BW37"/>
    <mergeCell ref="BY36:BZ37"/>
    <mergeCell ref="K36:L37"/>
    <mergeCell ref="M36:N37"/>
    <mergeCell ref="O36:P37"/>
    <mergeCell ref="S36:T37"/>
    <mergeCell ref="Q36:R37"/>
    <mergeCell ref="AA36:AB37"/>
    <mergeCell ref="AC36:AD37"/>
    <mergeCell ref="AE36:AF37"/>
    <mergeCell ref="U36:V37"/>
    <mergeCell ref="W36:X37"/>
    <mergeCell ref="Y36:Z37"/>
    <mergeCell ref="AS36:AT37"/>
    <mergeCell ref="AU36:AV37"/>
    <mergeCell ref="AW36:AX37"/>
    <mergeCell ref="AY36:AZ37"/>
    <mergeCell ref="BA36:BB37"/>
    <mergeCell ref="BC36:BD37"/>
    <mergeCell ref="BE36:BF37"/>
    <mergeCell ref="B38:D38"/>
    <mergeCell ref="F38:Q38"/>
    <mergeCell ref="R38:S49"/>
    <mergeCell ref="AJ38:AL38"/>
    <mergeCell ref="AN38:AY38"/>
    <mergeCell ref="AZ38:BA49"/>
    <mergeCell ref="BY48:BY49"/>
    <mergeCell ref="BZ48:CE49"/>
    <mergeCell ref="CF48:CF49"/>
    <mergeCell ref="AR49:AW49"/>
    <mergeCell ref="BQ41:BU41"/>
    <mergeCell ref="BQ42:BU43"/>
    <mergeCell ref="BV42:CG42"/>
    <mergeCell ref="BV43:CG43"/>
    <mergeCell ref="A47:P49"/>
    <mergeCell ref="AI48:AP49"/>
    <mergeCell ref="BW45:CD45"/>
    <mergeCell ref="BX46:CC46"/>
    <mergeCell ref="B40:E40"/>
    <mergeCell ref="G40:N40"/>
    <mergeCell ref="H41:M41"/>
    <mergeCell ref="AJ44:AM44"/>
    <mergeCell ref="AO44:AV44"/>
    <mergeCell ref="AP45:AU45"/>
    <mergeCell ref="CH38:CI49"/>
    <mergeCell ref="AI39:AM42"/>
    <mergeCell ref="AN39:AW40"/>
    <mergeCell ref="AX39:AY40"/>
    <mergeCell ref="BQ39:BU39"/>
    <mergeCell ref="BQ40:BU40"/>
    <mergeCell ref="AN41:AW42"/>
    <mergeCell ref="AX41:AY42"/>
    <mergeCell ref="BG34:BH35"/>
    <mergeCell ref="BI34:BJ35"/>
    <mergeCell ref="BK34:BL35"/>
    <mergeCell ref="BM34:BN35"/>
    <mergeCell ref="BG36:BH37"/>
    <mergeCell ref="BI36:BJ37"/>
    <mergeCell ref="BK36:BL37"/>
    <mergeCell ref="BM36:BN37"/>
    <mergeCell ref="BR45:BU45"/>
    <mergeCell ref="BV39:CG41"/>
    <mergeCell ref="P2:AC5"/>
    <mergeCell ref="AQ48:AQ49"/>
    <mergeCell ref="AR48:AW48"/>
    <mergeCell ref="AX48:AX49"/>
    <mergeCell ref="BQ48:BX49"/>
    <mergeCell ref="BR38:BT38"/>
    <mergeCell ref="BV38:CG38"/>
    <mergeCell ref="S28:T29"/>
    <mergeCell ref="U28:V29"/>
    <mergeCell ref="W28:X29"/>
    <mergeCell ref="Y28:Z29"/>
    <mergeCell ref="U30:V31"/>
    <mergeCell ref="W30:X31"/>
    <mergeCell ref="Y30:Z31"/>
    <mergeCell ref="AA28:AB29"/>
    <mergeCell ref="AC28:AD29"/>
    <mergeCell ref="AE28:AF29"/>
    <mergeCell ref="AA30:AB31"/>
    <mergeCell ref="AC30:AD31"/>
    <mergeCell ref="AE30:AF31"/>
    <mergeCell ref="AA32:AB33"/>
    <mergeCell ref="U32:V33"/>
    <mergeCell ref="W32:X33"/>
    <mergeCell ref="Y32:Z33"/>
  </mergeCells>
  <phoneticPr fontId="1"/>
  <pageMargins left="0.27559055118110237" right="0.19685039370078741"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8"/>
  <sheetViews>
    <sheetView showGridLines="0" zoomScale="80" zoomScaleNormal="80" workbookViewId="0">
      <selection activeCell="C11" sqref="C11"/>
    </sheetView>
  </sheetViews>
  <sheetFormatPr defaultRowHeight="13.5" x14ac:dyDescent="0.15"/>
  <cols>
    <col min="1" max="1" width="9" style="48"/>
    <col min="2" max="2" width="15.25" style="48" customWidth="1"/>
    <col min="3" max="3" width="24" style="48" customWidth="1"/>
    <col min="4" max="4" width="4.375" style="48" customWidth="1"/>
    <col min="5" max="6" width="11.5" style="48" customWidth="1"/>
    <col min="7" max="13" width="9" style="48"/>
    <col min="14" max="14" width="9" style="48" customWidth="1"/>
    <col min="15" max="16384" width="9" style="48"/>
  </cols>
  <sheetData>
    <row r="1" spans="2:6" ht="18.75" x14ac:dyDescent="0.15">
      <c r="B1" s="67" t="s">
        <v>102</v>
      </c>
    </row>
    <row r="2" spans="2:6" ht="14.25" thickBot="1" x14ac:dyDescent="0.2"/>
    <row r="3" spans="2:6" ht="19.5" customHeight="1" x14ac:dyDescent="0.15">
      <c r="B3" s="49" t="s">
        <v>67</v>
      </c>
      <c r="C3" s="50" t="s">
        <v>82</v>
      </c>
      <c r="D3" s="74"/>
      <c r="E3" s="74"/>
    </row>
    <row r="4" spans="2:6" ht="19.5" customHeight="1" x14ac:dyDescent="0.15">
      <c r="B4" s="51" t="s">
        <v>63</v>
      </c>
      <c r="C4" s="52" t="s">
        <v>68</v>
      </c>
      <c r="D4" s="75"/>
      <c r="E4" s="75"/>
      <c r="F4" s="53"/>
    </row>
    <row r="5" spans="2:6" ht="19.5" customHeight="1" x14ac:dyDescent="0.15">
      <c r="B5" s="51" t="s">
        <v>64</v>
      </c>
      <c r="C5" s="52" t="s">
        <v>69</v>
      </c>
      <c r="D5" s="75"/>
      <c r="E5" s="75"/>
      <c r="F5" s="53"/>
    </row>
    <row r="6" spans="2:6" ht="19.5" customHeight="1" x14ac:dyDescent="0.15">
      <c r="B6" s="51" t="s">
        <v>65</v>
      </c>
      <c r="C6" s="52" t="s">
        <v>70</v>
      </c>
      <c r="D6" s="75"/>
      <c r="E6" s="75"/>
      <c r="F6" s="53"/>
    </row>
    <row r="7" spans="2:6" ht="19.5" customHeight="1" x14ac:dyDescent="0.15">
      <c r="B7" s="51" t="s">
        <v>66</v>
      </c>
      <c r="C7" s="52" t="s">
        <v>71</v>
      </c>
      <c r="D7" s="75"/>
      <c r="E7" s="75"/>
      <c r="F7" s="53"/>
    </row>
    <row r="8" spans="2:6" ht="19.5" customHeight="1" x14ac:dyDescent="0.15">
      <c r="B8" s="51" t="s">
        <v>9</v>
      </c>
      <c r="C8" s="54" t="s">
        <v>84</v>
      </c>
      <c r="D8" s="76"/>
      <c r="E8" s="76"/>
    </row>
    <row r="9" spans="2:6" ht="19.5" customHeight="1" x14ac:dyDescent="0.15">
      <c r="B9" s="51" t="s">
        <v>100</v>
      </c>
      <c r="C9" s="55">
        <v>4121</v>
      </c>
      <c r="D9" s="77"/>
      <c r="E9" s="77"/>
    </row>
    <row r="10" spans="2:6" ht="19.5" customHeight="1" x14ac:dyDescent="0.15">
      <c r="B10" s="51" t="s">
        <v>72</v>
      </c>
      <c r="C10" s="56">
        <v>42826</v>
      </c>
      <c r="D10" s="78"/>
      <c r="E10" s="78"/>
    </row>
    <row r="11" spans="2:6" ht="19.5" customHeight="1" x14ac:dyDescent="0.15">
      <c r="B11" s="51" t="s">
        <v>73</v>
      </c>
      <c r="C11" s="56">
        <v>43190</v>
      </c>
      <c r="D11" s="78"/>
      <c r="E11" s="248" t="s">
        <v>86</v>
      </c>
      <c r="F11" s="248"/>
    </row>
    <row r="12" spans="2:6" ht="19.5" customHeight="1" x14ac:dyDescent="0.15">
      <c r="B12" s="51" t="s">
        <v>74</v>
      </c>
      <c r="C12" s="57" t="s">
        <v>83</v>
      </c>
      <c r="D12" s="79"/>
      <c r="E12" s="79"/>
    </row>
    <row r="13" spans="2:6" ht="19.5" customHeight="1" x14ac:dyDescent="0.15">
      <c r="B13" s="58" t="s">
        <v>101</v>
      </c>
      <c r="C13" s="59">
        <v>1000000</v>
      </c>
      <c r="D13" s="80"/>
      <c r="E13" s="80"/>
      <c r="F13" s="60"/>
    </row>
    <row r="14" spans="2:6" ht="19.5" customHeight="1" x14ac:dyDescent="0.15">
      <c r="B14" s="61" t="s">
        <v>25</v>
      </c>
      <c r="C14" s="62">
        <v>400000</v>
      </c>
      <c r="D14" s="81"/>
      <c r="E14" s="81"/>
      <c r="F14" s="63"/>
    </row>
    <row r="15" spans="2:6" ht="19.5" customHeight="1" x14ac:dyDescent="0.15">
      <c r="B15" s="61" t="s">
        <v>26</v>
      </c>
      <c r="C15" s="52"/>
      <c r="D15" s="75"/>
      <c r="E15" s="75"/>
      <c r="F15" s="63"/>
    </row>
    <row r="16" spans="2:6" ht="19.5" customHeight="1" x14ac:dyDescent="0.15">
      <c r="B16" s="61" t="s">
        <v>27</v>
      </c>
      <c r="C16" s="52"/>
      <c r="D16" s="75"/>
      <c r="E16" s="75"/>
      <c r="F16" s="63"/>
    </row>
    <row r="17" spans="2:6" ht="19.5" customHeight="1" x14ac:dyDescent="0.15">
      <c r="B17" s="61" t="s">
        <v>28</v>
      </c>
      <c r="C17" s="64">
        <v>1400000</v>
      </c>
      <c r="D17" s="82"/>
      <c r="E17" s="82"/>
      <c r="F17" s="63"/>
    </row>
    <row r="18" spans="2:6" ht="19.5" customHeight="1" thickBot="1" x14ac:dyDescent="0.2">
      <c r="B18" s="65" t="s">
        <v>29</v>
      </c>
      <c r="C18" s="66">
        <v>43251</v>
      </c>
      <c r="D18" s="78"/>
      <c r="E18" s="78"/>
    </row>
  </sheetData>
  <sheetProtection algorithmName="SHA-512" hashValue="W/J7bMLcc9Xqu1MX6mQVQ2NYLQUV1ufnG/vTEn3TZjByuEvC9xr0IF4HlMy8OjSBwyjcUj1BwNnrt08cNq0eeA==" saltValue="TTtOEjghaDVkmj/UcFAbIQ==" spinCount="100000" sheet="1" objects="1" scenarios="1" selectLockedCells="1"/>
  <mergeCells count="1">
    <mergeCell ref="E11:F11"/>
  </mergeCells>
  <phoneticPr fontId="1"/>
  <dataValidations count="1">
    <dataValidation type="list" allowBlank="1" showInputMessage="1" showErrorMessage="1" sqref="C12:E12">
      <formula1>"中間,予定,確定,修正,更正,決定,その他"</formula1>
    </dataValidation>
  </dataValidations>
  <pageMargins left="0.70866141732283472" right="0.70866141732283472" top="0.74803149606299213" bottom="0.74803149606299213" header="0.31496062992125984" footer="0.31496062992125984"/>
  <pageSetup paperSize="8"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6"/>
  <sheetViews>
    <sheetView showGridLines="0" zoomScaleNormal="100" workbookViewId="0">
      <selection activeCell="W36" sqref="W36:X37"/>
    </sheetView>
  </sheetViews>
  <sheetFormatPr defaultRowHeight="9" x14ac:dyDescent="0.15"/>
  <cols>
    <col min="1" max="32" width="1.375" style="1" customWidth="1"/>
    <col min="33" max="34" width="3.625" style="1" customWidth="1"/>
    <col min="35" max="66" width="1.375" style="1" customWidth="1"/>
    <col min="67" max="68" width="3.625" style="1" customWidth="1"/>
    <col min="69" max="103" width="1.375" style="1" customWidth="1"/>
    <col min="104" max="16384" width="9" style="1"/>
  </cols>
  <sheetData>
    <row r="1" spans="1:100" ht="10.5" customHeight="1" x14ac:dyDescent="0.15">
      <c r="A1" s="237" t="s">
        <v>38</v>
      </c>
      <c r="B1" s="208"/>
      <c r="C1" s="208"/>
      <c r="D1" s="208"/>
      <c r="E1" s="208"/>
      <c r="F1" s="209"/>
      <c r="G1" s="17"/>
      <c r="H1" s="17"/>
      <c r="I1" s="17"/>
      <c r="J1" s="17"/>
      <c r="K1" s="17"/>
      <c r="L1" s="17"/>
      <c r="M1" s="17"/>
      <c r="N1" s="17"/>
      <c r="O1" s="17"/>
      <c r="P1" s="17"/>
      <c r="Q1" s="17"/>
      <c r="R1" s="17"/>
      <c r="S1" s="17"/>
      <c r="T1" s="17"/>
      <c r="U1" s="17"/>
      <c r="V1" s="17"/>
      <c r="W1" s="17"/>
      <c r="X1" s="17"/>
      <c r="Y1" s="17"/>
      <c r="Z1" s="17"/>
      <c r="AA1" s="17"/>
      <c r="AB1" s="17"/>
      <c r="AC1" s="17"/>
      <c r="AD1" s="17"/>
      <c r="AE1" s="17"/>
      <c r="AF1" s="17"/>
      <c r="AG1" s="83"/>
      <c r="AH1" s="17"/>
      <c r="AI1" s="237" t="s">
        <v>38</v>
      </c>
      <c r="AJ1" s="208"/>
      <c r="AK1" s="208"/>
      <c r="AL1" s="208"/>
      <c r="AM1" s="208"/>
      <c r="AN1" s="209"/>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83"/>
      <c r="BP1" s="17"/>
      <c r="BQ1" s="237" t="s">
        <v>38</v>
      </c>
      <c r="BR1" s="208"/>
      <c r="BS1" s="208"/>
      <c r="BT1" s="208"/>
      <c r="BU1" s="208"/>
      <c r="BV1" s="209"/>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7"/>
    </row>
    <row r="2" spans="1:100" ht="12" customHeight="1" x14ac:dyDescent="0.15">
      <c r="A2" s="26">
        <v>4</v>
      </c>
      <c r="B2" s="27">
        <v>1</v>
      </c>
      <c r="C2" s="27">
        <v>2</v>
      </c>
      <c r="D2" s="27">
        <v>1</v>
      </c>
      <c r="E2" s="27">
        <v>0</v>
      </c>
      <c r="F2" s="28">
        <v>4</v>
      </c>
      <c r="G2" s="11"/>
      <c r="H2" s="11"/>
      <c r="I2" s="11"/>
      <c r="J2" s="11"/>
      <c r="K2" s="11"/>
      <c r="L2" s="11"/>
      <c r="M2" s="11"/>
      <c r="N2" s="11"/>
      <c r="O2" s="11"/>
      <c r="P2" s="90" t="s">
        <v>87</v>
      </c>
      <c r="Q2" s="90"/>
      <c r="R2" s="90"/>
      <c r="S2" s="90"/>
      <c r="T2" s="90"/>
      <c r="U2" s="90"/>
      <c r="V2" s="90"/>
      <c r="W2" s="90"/>
      <c r="X2" s="90"/>
      <c r="Y2" s="90"/>
      <c r="Z2" s="90"/>
      <c r="AA2" s="90"/>
      <c r="AB2" s="90"/>
      <c r="AC2" s="90"/>
      <c r="AD2" s="11"/>
      <c r="AE2" s="11"/>
      <c r="AF2" s="11"/>
      <c r="AG2" s="16"/>
      <c r="AH2" s="11"/>
      <c r="AI2" s="26">
        <v>4</v>
      </c>
      <c r="AJ2" s="27">
        <v>1</v>
      </c>
      <c r="AK2" s="27">
        <v>2</v>
      </c>
      <c r="AL2" s="27">
        <v>1</v>
      </c>
      <c r="AM2" s="27">
        <v>0</v>
      </c>
      <c r="AN2" s="28">
        <v>4</v>
      </c>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6"/>
      <c r="BP2" s="11"/>
      <c r="BQ2" s="26">
        <v>4</v>
      </c>
      <c r="BR2" s="27">
        <v>1</v>
      </c>
      <c r="BS2" s="27">
        <v>2</v>
      </c>
      <c r="BT2" s="27">
        <v>1</v>
      </c>
      <c r="BU2" s="27">
        <v>0</v>
      </c>
      <c r="BV2" s="28">
        <v>4</v>
      </c>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2"/>
    </row>
    <row r="3" spans="1:100" ht="5.25" customHeight="1" x14ac:dyDescent="0.15">
      <c r="A3" s="18"/>
      <c r="B3" s="13"/>
      <c r="C3" s="4"/>
      <c r="D3" s="4"/>
      <c r="E3" s="4"/>
      <c r="F3" s="18"/>
      <c r="G3" s="11"/>
      <c r="H3" s="11"/>
      <c r="I3" s="11"/>
      <c r="J3" s="11"/>
      <c r="K3" s="11"/>
      <c r="L3" s="11"/>
      <c r="M3" s="11"/>
      <c r="N3" s="11"/>
      <c r="O3" s="11"/>
      <c r="P3" s="90"/>
      <c r="Q3" s="90"/>
      <c r="R3" s="90"/>
      <c r="S3" s="90"/>
      <c r="T3" s="90"/>
      <c r="U3" s="90"/>
      <c r="V3" s="90"/>
      <c r="W3" s="90"/>
      <c r="X3" s="90"/>
      <c r="Y3" s="90"/>
      <c r="Z3" s="90"/>
      <c r="AA3" s="90"/>
      <c r="AB3" s="90"/>
      <c r="AC3" s="90"/>
      <c r="AD3" s="11"/>
      <c r="AE3" s="11"/>
      <c r="AF3" s="11"/>
      <c r="AG3" s="16"/>
      <c r="AH3" s="11"/>
      <c r="AI3" s="18"/>
      <c r="AJ3" s="13"/>
      <c r="AK3" s="4"/>
      <c r="AL3" s="4"/>
      <c r="AM3" s="4"/>
      <c r="AN3" s="18"/>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6"/>
      <c r="BP3" s="11"/>
      <c r="BQ3" s="18"/>
      <c r="BR3" s="13"/>
      <c r="BS3" s="4"/>
      <c r="BT3" s="4"/>
      <c r="BU3" s="4"/>
      <c r="BV3" s="18"/>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2"/>
    </row>
    <row r="4" spans="1:100" ht="12" customHeight="1" x14ac:dyDescent="0.15">
      <c r="A4" s="231" t="s">
        <v>0</v>
      </c>
      <c r="B4" s="232"/>
      <c r="C4" s="232"/>
      <c r="D4" s="232"/>
      <c r="E4" s="232"/>
      <c r="F4" s="233"/>
      <c r="G4" s="68" t="s">
        <v>2</v>
      </c>
      <c r="H4" s="69" t="s">
        <v>3</v>
      </c>
      <c r="I4" s="69"/>
      <c r="J4" s="11"/>
      <c r="K4" s="11"/>
      <c r="L4" s="11"/>
      <c r="M4" s="11"/>
      <c r="N4" s="11"/>
      <c r="O4" s="11"/>
      <c r="P4" s="90"/>
      <c r="Q4" s="90"/>
      <c r="R4" s="90"/>
      <c r="S4" s="90"/>
      <c r="T4" s="90"/>
      <c r="U4" s="90"/>
      <c r="V4" s="90"/>
      <c r="W4" s="90"/>
      <c r="X4" s="90"/>
      <c r="Y4" s="90"/>
      <c r="Z4" s="90"/>
      <c r="AA4" s="90"/>
      <c r="AB4" s="90"/>
      <c r="AC4" s="90"/>
      <c r="AD4" s="11"/>
      <c r="AE4" s="11"/>
      <c r="AF4" s="11"/>
      <c r="AG4" s="16"/>
      <c r="AH4" s="11"/>
      <c r="AI4" s="231" t="s">
        <v>0</v>
      </c>
      <c r="AJ4" s="232"/>
      <c r="AK4" s="232"/>
      <c r="AL4" s="232"/>
      <c r="AM4" s="232"/>
      <c r="AN4" s="233"/>
      <c r="AO4" s="68" t="s">
        <v>2</v>
      </c>
      <c r="AP4" s="69" t="s">
        <v>3</v>
      </c>
      <c r="AQ4" s="69"/>
      <c r="AR4" s="11"/>
      <c r="AS4" s="11"/>
      <c r="AT4" s="11"/>
      <c r="AU4" s="11"/>
      <c r="AV4" s="11"/>
      <c r="AW4" s="11"/>
      <c r="AX4" s="11"/>
      <c r="AY4" s="11"/>
      <c r="AZ4" s="11"/>
      <c r="BA4" s="11"/>
      <c r="BB4" s="11"/>
      <c r="BC4" s="11"/>
      <c r="BD4" s="11"/>
      <c r="BE4" s="11"/>
      <c r="BF4" s="11"/>
      <c r="BG4" s="11"/>
      <c r="BH4" s="11"/>
      <c r="BI4" s="11"/>
      <c r="BJ4" s="11"/>
      <c r="BK4" s="11"/>
      <c r="BL4" s="11"/>
      <c r="BM4" s="11"/>
      <c r="BN4" s="11"/>
      <c r="BO4" s="16"/>
      <c r="BP4" s="11"/>
      <c r="BQ4" s="231" t="s">
        <v>0</v>
      </c>
      <c r="BR4" s="232"/>
      <c r="BS4" s="232"/>
      <c r="BT4" s="232"/>
      <c r="BU4" s="232"/>
      <c r="BV4" s="233"/>
      <c r="BW4" s="68" t="s">
        <v>2</v>
      </c>
      <c r="BX4" s="69" t="s">
        <v>3</v>
      </c>
      <c r="BY4" s="69"/>
      <c r="BZ4" s="11"/>
      <c r="CA4" s="11"/>
      <c r="CB4" s="11"/>
      <c r="CC4" s="11"/>
      <c r="CD4" s="11"/>
      <c r="CE4" s="11"/>
      <c r="CF4" s="11"/>
      <c r="CG4" s="11"/>
      <c r="CH4" s="11"/>
      <c r="CI4" s="11"/>
      <c r="CJ4" s="11"/>
      <c r="CK4" s="11"/>
      <c r="CL4" s="11"/>
      <c r="CM4" s="11"/>
      <c r="CN4" s="11"/>
      <c r="CO4" s="11"/>
      <c r="CP4" s="11"/>
      <c r="CQ4" s="11"/>
      <c r="CR4" s="11"/>
      <c r="CS4" s="11"/>
      <c r="CT4" s="11"/>
      <c r="CU4" s="11"/>
      <c r="CV4" s="12"/>
    </row>
    <row r="5" spans="1:100" ht="12" customHeight="1" x14ac:dyDescent="0.15">
      <c r="A5" s="238"/>
      <c r="B5" s="239"/>
      <c r="C5" s="239"/>
      <c r="D5" s="239"/>
      <c r="E5" s="239"/>
      <c r="F5" s="240"/>
      <c r="G5" s="69" t="s">
        <v>4</v>
      </c>
      <c r="H5" s="69" t="s">
        <v>5</v>
      </c>
      <c r="I5" s="69"/>
      <c r="J5" s="11"/>
      <c r="K5" s="11"/>
      <c r="L5" s="11"/>
      <c r="M5" s="11"/>
      <c r="N5" s="11"/>
      <c r="O5" s="11"/>
      <c r="P5" s="90"/>
      <c r="Q5" s="90"/>
      <c r="R5" s="90"/>
      <c r="S5" s="90"/>
      <c r="T5" s="90"/>
      <c r="U5" s="90"/>
      <c r="V5" s="90"/>
      <c r="W5" s="90"/>
      <c r="X5" s="90"/>
      <c r="Y5" s="90"/>
      <c r="Z5" s="90"/>
      <c r="AA5" s="90"/>
      <c r="AB5" s="90"/>
      <c r="AC5" s="90"/>
      <c r="AD5" s="11"/>
      <c r="AE5" s="11"/>
      <c r="AF5" s="11"/>
      <c r="AG5" s="16"/>
      <c r="AH5" s="11"/>
      <c r="AI5" s="238"/>
      <c r="AJ5" s="239"/>
      <c r="AK5" s="239"/>
      <c r="AL5" s="239"/>
      <c r="AM5" s="239"/>
      <c r="AN5" s="240"/>
      <c r="AO5" s="69" t="s">
        <v>4</v>
      </c>
      <c r="AP5" s="69" t="s">
        <v>5</v>
      </c>
      <c r="AQ5" s="69"/>
      <c r="AR5" s="11"/>
      <c r="AS5" s="11"/>
      <c r="AT5" s="11"/>
      <c r="AU5" s="11"/>
      <c r="AV5" s="11"/>
      <c r="AW5" s="11"/>
      <c r="AX5" s="11"/>
      <c r="AY5" s="11"/>
      <c r="AZ5" s="11"/>
      <c r="BA5" s="11"/>
      <c r="BB5" s="11"/>
      <c r="BC5" s="11"/>
      <c r="BD5" s="11"/>
      <c r="BE5" s="11"/>
      <c r="BF5" s="11"/>
      <c r="BG5" s="11"/>
      <c r="BH5" s="11"/>
      <c r="BI5" s="11"/>
      <c r="BJ5" s="11"/>
      <c r="BK5" s="11"/>
      <c r="BL5" s="11"/>
      <c r="BM5" s="11"/>
      <c r="BN5" s="11"/>
      <c r="BO5" s="16"/>
      <c r="BP5" s="11"/>
      <c r="BQ5" s="238"/>
      <c r="BR5" s="239"/>
      <c r="BS5" s="239"/>
      <c r="BT5" s="239"/>
      <c r="BU5" s="239"/>
      <c r="BV5" s="240"/>
      <c r="BW5" s="69" t="s">
        <v>4</v>
      </c>
      <c r="BX5" s="69" t="s">
        <v>5</v>
      </c>
      <c r="BY5" s="69"/>
      <c r="BZ5" s="11"/>
      <c r="CA5" s="11"/>
      <c r="CB5" s="11"/>
      <c r="CC5" s="11"/>
      <c r="CD5" s="11"/>
      <c r="CE5" s="11"/>
      <c r="CF5" s="11"/>
      <c r="CG5" s="11"/>
      <c r="CH5" s="11"/>
      <c r="CI5" s="11"/>
      <c r="CJ5" s="11"/>
      <c r="CK5" s="11"/>
      <c r="CL5" s="11"/>
      <c r="CM5" s="11"/>
      <c r="CN5" s="11"/>
      <c r="CO5" s="11"/>
      <c r="CP5" s="11"/>
      <c r="CQ5" s="11"/>
      <c r="CR5" s="11"/>
      <c r="CS5" s="11"/>
      <c r="CT5" s="11"/>
      <c r="CU5" s="11"/>
      <c r="CV5" s="12"/>
    </row>
    <row r="6" spans="1:100" ht="10.5" customHeight="1" x14ac:dyDescent="0.15">
      <c r="A6" s="231" t="s">
        <v>61</v>
      </c>
      <c r="B6" s="232"/>
      <c r="C6" s="232"/>
      <c r="D6" s="232"/>
      <c r="E6" s="232"/>
      <c r="F6" s="233"/>
      <c r="G6" s="230" t="s">
        <v>6</v>
      </c>
      <c r="H6" s="230"/>
      <c r="I6" s="11"/>
      <c r="J6" s="11"/>
      <c r="K6" s="11"/>
      <c r="L6" s="11"/>
      <c r="M6" s="236" t="s">
        <v>46</v>
      </c>
      <c r="N6" s="236"/>
      <c r="O6" s="236"/>
      <c r="P6" s="236"/>
      <c r="Q6" s="236"/>
      <c r="R6" s="236"/>
      <c r="S6" s="236"/>
      <c r="T6" s="236"/>
      <c r="U6" s="236"/>
      <c r="V6" s="236"/>
      <c r="W6" s="236"/>
      <c r="X6" s="236"/>
      <c r="Y6" s="236"/>
      <c r="Z6" s="236"/>
      <c r="AA6" s="236"/>
      <c r="AB6" s="236"/>
      <c r="AC6" s="229" t="s">
        <v>47</v>
      </c>
      <c r="AD6" s="229"/>
      <c r="AE6" s="11"/>
      <c r="AF6" s="11"/>
      <c r="AG6" s="16"/>
      <c r="AH6" s="11"/>
      <c r="AI6" s="231" t="s">
        <v>1</v>
      </c>
      <c r="AJ6" s="232"/>
      <c r="AK6" s="232"/>
      <c r="AL6" s="232"/>
      <c r="AM6" s="232"/>
      <c r="AN6" s="233"/>
      <c r="AO6" s="230" t="s">
        <v>6</v>
      </c>
      <c r="AP6" s="230"/>
      <c r="AQ6" s="11"/>
      <c r="AR6" s="11"/>
      <c r="AS6" s="11"/>
      <c r="AT6" s="11"/>
      <c r="AU6" s="236" t="s">
        <v>76</v>
      </c>
      <c r="AV6" s="236"/>
      <c r="AW6" s="236"/>
      <c r="AX6" s="236"/>
      <c r="AY6" s="236"/>
      <c r="AZ6" s="236"/>
      <c r="BA6" s="236"/>
      <c r="BB6" s="236"/>
      <c r="BC6" s="236"/>
      <c r="BD6" s="236"/>
      <c r="BE6" s="236"/>
      <c r="BF6" s="236"/>
      <c r="BG6" s="236"/>
      <c r="BH6" s="236"/>
      <c r="BI6" s="236"/>
      <c r="BJ6" s="236"/>
      <c r="BK6" s="229" t="s">
        <v>47</v>
      </c>
      <c r="BL6" s="229"/>
      <c r="BM6" s="11"/>
      <c r="BN6" s="11"/>
      <c r="BO6" s="16"/>
      <c r="BP6" s="11"/>
      <c r="BQ6" s="231" t="s">
        <v>1</v>
      </c>
      <c r="BR6" s="232"/>
      <c r="BS6" s="232"/>
      <c r="BT6" s="232"/>
      <c r="BU6" s="232"/>
      <c r="BV6" s="233"/>
      <c r="BW6" s="230" t="s">
        <v>6</v>
      </c>
      <c r="BX6" s="230"/>
      <c r="BY6" s="11"/>
      <c r="BZ6" s="11"/>
      <c r="CA6" s="11"/>
      <c r="CB6" s="11"/>
      <c r="CC6" s="236" t="s">
        <v>77</v>
      </c>
      <c r="CD6" s="236"/>
      <c r="CE6" s="236"/>
      <c r="CF6" s="236"/>
      <c r="CG6" s="236"/>
      <c r="CH6" s="236"/>
      <c r="CI6" s="236"/>
      <c r="CJ6" s="236"/>
      <c r="CK6" s="236"/>
      <c r="CL6" s="236"/>
      <c r="CM6" s="236"/>
      <c r="CN6" s="236"/>
      <c r="CO6" s="236"/>
      <c r="CP6" s="236"/>
      <c r="CQ6" s="236"/>
      <c r="CR6" s="236"/>
      <c r="CS6" s="229" t="s">
        <v>47</v>
      </c>
      <c r="CT6" s="229"/>
      <c r="CU6" s="11"/>
      <c r="CV6" s="12"/>
    </row>
    <row r="7" spans="1:100" ht="10.5" customHeight="1" x14ac:dyDescent="0.15">
      <c r="A7" s="234"/>
      <c r="B7" s="229"/>
      <c r="C7" s="229"/>
      <c r="D7" s="229"/>
      <c r="E7" s="229"/>
      <c r="F7" s="235"/>
      <c r="G7" s="230" t="s">
        <v>7</v>
      </c>
      <c r="H7" s="230"/>
      <c r="I7" s="11"/>
      <c r="J7" s="11"/>
      <c r="K7" s="11"/>
      <c r="L7" s="11"/>
      <c r="M7" s="236"/>
      <c r="N7" s="236"/>
      <c r="O7" s="236"/>
      <c r="P7" s="236"/>
      <c r="Q7" s="236"/>
      <c r="R7" s="236"/>
      <c r="S7" s="236"/>
      <c r="T7" s="236"/>
      <c r="U7" s="236"/>
      <c r="V7" s="236"/>
      <c r="W7" s="236"/>
      <c r="X7" s="236"/>
      <c r="Y7" s="236"/>
      <c r="Z7" s="236"/>
      <c r="AA7" s="236"/>
      <c r="AB7" s="236"/>
      <c r="AC7" s="229"/>
      <c r="AD7" s="229"/>
      <c r="AE7" s="11"/>
      <c r="AF7" s="11"/>
      <c r="AG7" s="16"/>
      <c r="AH7" s="11"/>
      <c r="AI7" s="234"/>
      <c r="AJ7" s="229"/>
      <c r="AK7" s="229"/>
      <c r="AL7" s="229"/>
      <c r="AM7" s="229"/>
      <c r="AN7" s="235"/>
      <c r="AO7" s="230" t="s">
        <v>7</v>
      </c>
      <c r="AP7" s="230"/>
      <c r="AQ7" s="11"/>
      <c r="AR7" s="11"/>
      <c r="AS7" s="11"/>
      <c r="AT7" s="11"/>
      <c r="AU7" s="236"/>
      <c r="AV7" s="236"/>
      <c r="AW7" s="236"/>
      <c r="AX7" s="236"/>
      <c r="AY7" s="236"/>
      <c r="AZ7" s="236"/>
      <c r="BA7" s="236"/>
      <c r="BB7" s="236"/>
      <c r="BC7" s="236"/>
      <c r="BD7" s="236"/>
      <c r="BE7" s="236"/>
      <c r="BF7" s="236"/>
      <c r="BG7" s="236"/>
      <c r="BH7" s="236"/>
      <c r="BI7" s="236"/>
      <c r="BJ7" s="236"/>
      <c r="BK7" s="229"/>
      <c r="BL7" s="229"/>
      <c r="BM7" s="11"/>
      <c r="BN7" s="11"/>
      <c r="BO7" s="16"/>
      <c r="BP7" s="11"/>
      <c r="BQ7" s="234"/>
      <c r="BR7" s="229"/>
      <c r="BS7" s="229"/>
      <c r="BT7" s="229"/>
      <c r="BU7" s="229"/>
      <c r="BV7" s="235"/>
      <c r="BW7" s="230" t="s">
        <v>7</v>
      </c>
      <c r="BX7" s="230"/>
      <c r="BY7" s="11"/>
      <c r="BZ7" s="11"/>
      <c r="CA7" s="11"/>
      <c r="CB7" s="11"/>
      <c r="CC7" s="236"/>
      <c r="CD7" s="236"/>
      <c r="CE7" s="236"/>
      <c r="CF7" s="236"/>
      <c r="CG7" s="236"/>
      <c r="CH7" s="236"/>
      <c r="CI7" s="236"/>
      <c r="CJ7" s="236"/>
      <c r="CK7" s="236"/>
      <c r="CL7" s="236"/>
      <c r="CM7" s="236"/>
      <c r="CN7" s="236"/>
      <c r="CO7" s="236"/>
      <c r="CP7" s="236"/>
      <c r="CQ7" s="236"/>
      <c r="CR7" s="236"/>
      <c r="CS7" s="229"/>
      <c r="CT7" s="229"/>
      <c r="CU7" s="11"/>
      <c r="CV7" s="12"/>
    </row>
    <row r="8" spans="1:100" ht="10.5" customHeight="1" x14ac:dyDescent="0.15">
      <c r="A8" s="234"/>
      <c r="B8" s="229"/>
      <c r="C8" s="229"/>
      <c r="D8" s="229"/>
      <c r="E8" s="229"/>
      <c r="F8" s="235"/>
      <c r="G8" s="230" t="s">
        <v>8</v>
      </c>
      <c r="H8" s="230"/>
      <c r="I8" s="11"/>
      <c r="J8" s="11"/>
      <c r="K8" s="11"/>
      <c r="L8" s="11"/>
      <c r="M8" s="11"/>
      <c r="N8" s="11"/>
      <c r="O8" s="11"/>
      <c r="P8" s="11"/>
      <c r="Q8" s="11"/>
      <c r="R8" s="11"/>
      <c r="S8" s="11"/>
      <c r="T8" s="11"/>
      <c r="U8" s="11"/>
      <c r="V8" s="11"/>
      <c r="W8" s="11"/>
      <c r="X8" s="11"/>
      <c r="Y8" s="11"/>
      <c r="Z8" s="11"/>
      <c r="AA8" s="11"/>
      <c r="AB8" s="11"/>
      <c r="AC8" s="11"/>
      <c r="AD8" s="11"/>
      <c r="AE8" s="11"/>
      <c r="AF8" s="11"/>
      <c r="AG8" s="16"/>
      <c r="AH8" s="11"/>
      <c r="AI8" s="234"/>
      <c r="AJ8" s="229"/>
      <c r="AK8" s="229"/>
      <c r="AL8" s="229"/>
      <c r="AM8" s="229"/>
      <c r="AN8" s="235"/>
      <c r="AO8" s="230" t="s">
        <v>8</v>
      </c>
      <c r="AP8" s="230"/>
      <c r="AQ8" s="11"/>
      <c r="AR8" s="11"/>
      <c r="AS8" s="11"/>
      <c r="AT8" s="11"/>
      <c r="AU8" s="11"/>
      <c r="AV8" s="11"/>
      <c r="AW8" s="11"/>
      <c r="AX8" s="11"/>
      <c r="AY8" s="11"/>
      <c r="AZ8" s="11"/>
      <c r="BA8" s="11"/>
      <c r="BB8" s="11"/>
      <c r="BC8" s="11"/>
      <c r="BD8" s="11"/>
      <c r="BE8" s="11"/>
      <c r="BF8" s="11"/>
      <c r="BG8" s="11"/>
      <c r="BH8" s="11"/>
      <c r="BI8" s="11"/>
      <c r="BJ8" s="11"/>
      <c r="BK8" s="11"/>
      <c r="BL8" s="11"/>
      <c r="BM8" s="11"/>
      <c r="BN8" s="11"/>
      <c r="BO8" s="16"/>
      <c r="BP8" s="11"/>
      <c r="BQ8" s="234"/>
      <c r="BR8" s="229"/>
      <c r="BS8" s="229"/>
      <c r="BT8" s="229"/>
      <c r="BU8" s="229"/>
      <c r="BV8" s="235"/>
      <c r="BW8" s="230" t="s">
        <v>8</v>
      </c>
      <c r="BX8" s="230"/>
      <c r="BY8" s="11"/>
      <c r="BZ8" s="11"/>
      <c r="CA8" s="11"/>
      <c r="CB8" s="11"/>
      <c r="CC8" s="11"/>
      <c r="CD8" s="11"/>
      <c r="CE8" s="11"/>
      <c r="CF8" s="11"/>
      <c r="CG8" s="11"/>
      <c r="CH8" s="11"/>
      <c r="CI8" s="11"/>
      <c r="CJ8" s="11"/>
      <c r="CK8" s="11"/>
      <c r="CL8" s="11"/>
      <c r="CM8" s="11"/>
      <c r="CN8" s="11"/>
      <c r="CO8" s="11"/>
      <c r="CP8" s="11"/>
      <c r="CQ8" s="11"/>
      <c r="CR8" s="11"/>
      <c r="CS8" s="11"/>
      <c r="CT8" s="11"/>
      <c r="CU8" s="11"/>
      <c r="CV8" s="12"/>
    </row>
    <row r="9" spans="1:100" ht="15" customHeight="1" x14ac:dyDescent="0.15">
      <c r="A9" s="223" t="s">
        <v>33</v>
      </c>
      <c r="B9" s="224"/>
      <c r="C9" s="224"/>
      <c r="D9" s="224"/>
      <c r="E9" s="224"/>
      <c r="F9" s="224"/>
      <c r="G9" s="224"/>
      <c r="H9" s="224"/>
      <c r="I9" s="224"/>
      <c r="J9" s="224"/>
      <c r="K9" s="224"/>
      <c r="L9" s="224"/>
      <c r="M9" s="225"/>
      <c r="N9" s="223" t="s">
        <v>35</v>
      </c>
      <c r="O9" s="224"/>
      <c r="P9" s="224"/>
      <c r="Q9" s="224"/>
      <c r="R9" s="224"/>
      <c r="S9" s="224"/>
      <c r="T9" s="224"/>
      <c r="U9" s="224"/>
      <c r="V9" s="224"/>
      <c r="W9" s="224"/>
      <c r="X9" s="224"/>
      <c r="Y9" s="224"/>
      <c r="Z9" s="224"/>
      <c r="AA9" s="224"/>
      <c r="AB9" s="224"/>
      <c r="AC9" s="224"/>
      <c r="AD9" s="224"/>
      <c r="AE9" s="224"/>
      <c r="AF9" s="225"/>
      <c r="AG9" s="16"/>
      <c r="AH9" s="11"/>
      <c r="AI9" s="223" t="s">
        <v>33</v>
      </c>
      <c r="AJ9" s="224"/>
      <c r="AK9" s="224"/>
      <c r="AL9" s="224"/>
      <c r="AM9" s="224"/>
      <c r="AN9" s="224"/>
      <c r="AO9" s="224"/>
      <c r="AP9" s="224"/>
      <c r="AQ9" s="224"/>
      <c r="AR9" s="224"/>
      <c r="AS9" s="224"/>
      <c r="AT9" s="224"/>
      <c r="AU9" s="225"/>
      <c r="AV9" s="223" t="s">
        <v>35</v>
      </c>
      <c r="AW9" s="224"/>
      <c r="AX9" s="224"/>
      <c r="AY9" s="224"/>
      <c r="AZ9" s="224"/>
      <c r="BA9" s="224"/>
      <c r="BB9" s="224"/>
      <c r="BC9" s="224"/>
      <c r="BD9" s="224"/>
      <c r="BE9" s="224"/>
      <c r="BF9" s="224"/>
      <c r="BG9" s="224"/>
      <c r="BH9" s="224"/>
      <c r="BI9" s="224"/>
      <c r="BJ9" s="224"/>
      <c r="BK9" s="224"/>
      <c r="BL9" s="224"/>
      <c r="BM9" s="224"/>
      <c r="BN9" s="225"/>
      <c r="BO9" s="16"/>
      <c r="BP9" s="11"/>
      <c r="BQ9" s="223" t="s">
        <v>33</v>
      </c>
      <c r="BR9" s="224"/>
      <c r="BS9" s="224"/>
      <c r="BT9" s="224"/>
      <c r="BU9" s="224"/>
      <c r="BV9" s="224"/>
      <c r="BW9" s="224"/>
      <c r="BX9" s="224"/>
      <c r="BY9" s="224"/>
      <c r="BZ9" s="224"/>
      <c r="CA9" s="224"/>
      <c r="CB9" s="224"/>
      <c r="CC9" s="225"/>
      <c r="CD9" s="223" t="s">
        <v>35</v>
      </c>
      <c r="CE9" s="224"/>
      <c r="CF9" s="224"/>
      <c r="CG9" s="224"/>
      <c r="CH9" s="224"/>
      <c r="CI9" s="224"/>
      <c r="CJ9" s="224"/>
      <c r="CK9" s="224"/>
      <c r="CL9" s="224"/>
      <c r="CM9" s="224"/>
      <c r="CN9" s="224"/>
      <c r="CO9" s="224"/>
      <c r="CP9" s="224"/>
      <c r="CQ9" s="224"/>
      <c r="CR9" s="224"/>
      <c r="CS9" s="224"/>
      <c r="CT9" s="224"/>
      <c r="CU9" s="224"/>
      <c r="CV9" s="225"/>
    </row>
    <row r="10" spans="1:100" ht="24" customHeight="1" x14ac:dyDescent="0.15">
      <c r="A10" s="241" t="s">
        <v>34</v>
      </c>
      <c r="B10" s="242"/>
      <c r="C10" s="242"/>
      <c r="D10" s="242"/>
      <c r="E10" s="242"/>
      <c r="F10" s="242"/>
      <c r="G10" s="242"/>
      <c r="H10" s="242"/>
      <c r="I10" s="242"/>
      <c r="J10" s="242"/>
      <c r="K10" s="242"/>
      <c r="L10" s="242"/>
      <c r="M10" s="243"/>
      <c r="N10" s="219" t="s">
        <v>36</v>
      </c>
      <c r="O10" s="220"/>
      <c r="P10" s="220"/>
      <c r="Q10" s="220"/>
      <c r="R10" s="220"/>
      <c r="S10" s="220"/>
      <c r="T10" s="220"/>
      <c r="U10" s="220"/>
      <c r="V10" s="220"/>
      <c r="W10" s="220"/>
      <c r="X10" s="220"/>
      <c r="Y10" s="220"/>
      <c r="Z10" s="220"/>
      <c r="AA10" s="220"/>
      <c r="AB10" s="220"/>
      <c r="AC10" s="220"/>
      <c r="AD10" s="220"/>
      <c r="AE10" s="220"/>
      <c r="AF10" s="221"/>
      <c r="AG10" s="16"/>
      <c r="AH10" s="11"/>
      <c r="AI10" s="241" t="s">
        <v>34</v>
      </c>
      <c r="AJ10" s="242"/>
      <c r="AK10" s="242"/>
      <c r="AL10" s="242"/>
      <c r="AM10" s="242"/>
      <c r="AN10" s="242"/>
      <c r="AO10" s="242"/>
      <c r="AP10" s="242"/>
      <c r="AQ10" s="242"/>
      <c r="AR10" s="242"/>
      <c r="AS10" s="242"/>
      <c r="AT10" s="242"/>
      <c r="AU10" s="243"/>
      <c r="AV10" s="219" t="s">
        <v>36</v>
      </c>
      <c r="AW10" s="220"/>
      <c r="AX10" s="220"/>
      <c r="AY10" s="220"/>
      <c r="AZ10" s="220"/>
      <c r="BA10" s="220"/>
      <c r="BB10" s="220"/>
      <c r="BC10" s="220"/>
      <c r="BD10" s="220"/>
      <c r="BE10" s="220"/>
      <c r="BF10" s="220"/>
      <c r="BG10" s="220"/>
      <c r="BH10" s="220"/>
      <c r="BI10" s="220"/>
      <c r="BJ10" s="220"/>
      <c r="BK10" s="220"/>
      <c r="BL10" s="220"/>
      <c r="BM10" s="220"/>
      <c r="BN10" s="221"/>
      <c r="BO10" s="16"/>
      <c r="BP10" s="11"/>
      <c r="BQ10" s="241" t="s">
        <v>34</v>
      </c>
      <c r="BR10" s="242"/>
      <c r="BS10" s="242"/>
      <c r="BT10" s="242"/>
      <c r="BU10" s="242"/>
      <c r="BV10" s="242"/>
      <c r="BW10" s="242"/>
      <c r="BX10" s="242"/>
      <c r="BY10" s="242"/>
      <c r="BZ10" s="242"/>
      <c r="CA10" s="242"/>
      <c r="CB10" s="242"/>
      <c r="CC10" s="243"/>
      <c r="CD10" s="219" t="s">
        <v>36</v>
      </c>
      <c r="CE10" s="220"/>
      <c r="CF10" s="220"/>
      <c r="CG10" s="220"/>
      <c r="CH10" s="220"/>
      <c r="CI10" s="220"/>
      <c r="CJ10" s="220"/>
      <c r="CK10" s="220"/>
      <c r="CL10" s="220"/>
      <c r="CM10" s="220"/>
      <c r="CN10" s="220"/>
      <c r="CO10" s="220"/>
      <c r="CP10" s="220"/>
      <c r="CQ10" s="220"/>
      <c r="CR10" s="220"/>
      <c r="CS10" s="220"/>
      <c r="CT10" s="220"/>
      <c r="CU10" s="220"/>
      <c r="CV10" s="221"/>
    </row>
    <row r="11" spans="1:100" ht="30" customHeight="1" x14ac:dyDescent="0.15">
      <c r="A11" s="2"/>
      <c r="B11" s="226" t="s">
        <v>37</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7"/>
      <c r="AG11" s="16"/>
      <c r="AH11" s="11"/>
      <c r="AI11" s="2"/>
      <c r="AJ11" s="226" t="s">
        <v>37</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7"/>
      <c r="BO11" s="16"/>
      <c r="BP11" s="11"/>
      <c r="BQ11" s="2"/>
      <c r="BR11" s="226" t="s">
        <v>37</v>
      </c>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7"/>
    </row>
    <row r="12" spans="1:100" ht="19.5" customHeight="1" x14ac:dyDescent="0.15">
      <c r="A12" s="3"/>
      <c r="B12" s="222" t="str">
        <f>IF(入力シート!C4="","","〒")</f>
        <v/>
      </c>
      <c r="C12" s="222"/>
      <c r="D12" s="218" t="str">
        <f>IF(入力シート!C4="","",入力シート!C4)</f>
        <v/>
      </c>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12"/>
      <c r="AG12" s="16"/>
      <c r="AH12" s="11"/>
      <c r="AI12" s="3"/>
      <c r="AJ12" s="222" t="str">
        <f>IF(入力シート!C4="","","〒")</f>
        <v/>
      </c>
      <c r="AK12" s="222"/>
      <c r="AL12" s="218" t="str">
        <f>IF(入力シート!C4="","",入力シート!C4)</f>
        <v/>
      </c>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12"/>
      <c r="BO12" s="16"/>
      <c r="BP12" s="11"/>
      <c r="BQ12" s="3"/>
      <c r="BR12" s="222" t="str">
        <f>IF(入力シート!C4="","","〒")</f>
        <v/>
      </c>
      <c r="BS12" s="222"/>
      <c r="BT12" s="218" t="str">
        <f>IF(入力シート!C4="","",入力シート!C4)</f>
        <v/>
      </c>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12"/>
    </row>
    <row r="13" spans="1:100" ht="19.5" customHeight="1" x14ac:dyDescent="0.15">
      <c r="A13" s="3"/>
      <c r="B13" s="33"/>
      <c r="C13" s="33"/>
      <c r="D13" s="218" t="str">
        <f>IF(入力シート!C5="","",入力シート!C5)</f>
        <v/>
      </c>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12"/>
      <c r="AG13" s="16"/>
      <c r="AH13" s="11"/>
      <c r="AI13" s="3"/>
      <c r="AJ13" s="33"/>
      <c r="AK13" s="33"/>
      <c r="AL13" s="218" t="str">
        <f>IF(入力シート!C5="","",入力シート!C5)</f>
        <v/>
      </c>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12"/>
      <c r="BO13" s="16"/>
      <c r="BP13" s="11"/>
      <c r="BQ13" s="3"/>
      <c r="BR13" s="33"/>
      <c r="BS13" s="33"/>
      <c r="BT13" s="218" t="str">
        <f>IF(入力シート!C5="","",入力シート!C5)</f>
        <v/>
      </c>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12"/>
    </row>
    <row r="14" spans="1:100" ht="19.5" customHeight="1" x14ac:dyDescent="0.15">
      <c r="A14" s="3"/>
      <c r="B14" s="33"/>
      <c r="C14" s="33"/>
      <c r="D14" s="218" t="str">
        <f>IF(入力シート!C6="","",入力シート!C6)</f>
        <v/>
      </c>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12"/>
      <c r="AG14" s="16"/>
      <c r="AH14" s="11"/>
      <c r="AI14" s="3"/>
      <c r="AJ14" s="33"/>
      <c r="AK14" s="33"/>
      <c r="AL14" s="218" t="str">
        <f>IF(入力シート!C6="","",入力シート!C6)</f>
        <v/>
      </c>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12"/>
      <c r="BO14" s="16"/>
      <c r="BP14" s="11"/>
      <c r="BQ14" s="3"/>
      <c r="BR14" s="33"/>
      <c r="BS14" s="33"/>
      <c r="BT14" s="218" t="str">
        <f>IF(入力シート!C6="","",入力シート!C6)</f>
        <v/>
      </c>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12"/>
    </row>
    <row r="15" spans="1:100" ht="9.75" customHeight="1" x14ac:dyDescent="0.15">
      <c r="A15" s="3"/>
      <c r="B15" s="33"/>
      <c r="C15" s="33"/>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12"/>
      <c r="AG15" s="16"/>
      <c r="AH15" s="11"/>
      <c r="AI15" s="3"/>
      <c r="AJ15" s="33"/>
      <c r="AK15" s="33"/>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12"/>
      <c r="BO15" s="16"/>
      <c r="BP15" s="11"/>
      <c r="BQ15" s="3"/>
      <c r="BR15" s="33"/>
      <c r="BS15" s="33"/>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12"/>
    </row>
    <row r="16" spans="1:100" ht="19.5" customHeight="1" x14ac:dyDescent="0.15">
      <c r="A16" s="3"/>
      <c r="B16" s="33"/>
      <c r="C16" s="33"/>
      <c r="D16" s="218" t="str">
        <f>IF(入力シート!C7="","",入力シート!C7)</f>
        <v/>
      </c>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12"/>
      <c r="AG16" s="16"/>
      <c r="AH16" s="11"/>
      <c r="AI16" s="3"/>
      <c r="AJ16" s="33"/>
      <c r="AK16" s="33"/>
      <c r="AL16" s="218" t="str">
        <f>IF(入力シート!C7="","",入力シート!C7)</f>
        <v/>
      </c>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12"/>
      <c r="BO16" s="16"/>
      <c r="BP16" s="11"/>
      <c r="BQ16" s="3"/>
      <c r="BR16" s="33"/>
      <c r="BS16" s="33"/>
      <c r="BT16" s="218" t="str">
        <f>IF(入力シート!C7="","",入力シート!C7)</f>
        <v/>
      </c>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12"/>
    </row>
    <row r="17" spans="1:100" ht="19.5" customHeight="1" x14ac:dyDescent="0.15">
      <c r="A17" s="3"/>
      <c r="B17" s="33"/>
      <c r="C17" s="33"/>
      <c r="D17" s="218" t="str">
        <f>IF(入力シート!C8="","",入力シート!C8)</f>
        <v/>
      </c>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12"/>
      <c r="AG17" s="16"/>
      <c r="AH17" s="11"/>
      <c r="AI17" s="3"/>
      <c r="AJ17" s="33"/>
      <c r="AK17" s="33"/>
      <c r="AL17" s="218" t="str">
        <f>IF(入力シート!C8="","",入力シート!C8)</f>
        <v/>
      </c>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12"/>
      <c r="BO17" s="16"/>
      <c r="BP17" s="11"/>
      <c r="BQ17" s="3"/>
      <c r="BR17" s="33"/>
      <c r="BS17" s="33"/>
      <c r="BT17" s="218" t="str">
        <f>IF(入力シート!C8="","",入力シート!C8)</f>
        <v/>
      </c>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12"/>
    </row>
    <row r="18" spans="1:100" ht="9.75" customHeight="1" x14ac:dyDescent="0.15">
      <c r="A18" s="4"/>
      <c r="B18" s="33"/>
      <c r="C18" s="33"/>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8"/>
      <c r="AG18" s="16"/>
      <c r="AH18" s="11"/>
      <c r="AI18" s="4"/>
      <c r="AJ18" s="31"/>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8"/>
      <c r="BO18" s="16"/>
      <c r="BP18" s="11"/>
      <c r="BQ18" s="4"/>
      <c r="BR18" s="31"/>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8"/>
    </row>
    <row r="19" spans="1:100" ht="18" customHeight="1" x14ac:dyDescent="0.15">
      <c r="A19" s="205" t="s">
        <v>9</v>
      </c>
      <c r="B19" s="206"/>
      <c r="C19" s="206"/>
      <c r="D19" s="207"/>
      <c r="E19" s="205" t="s">
        <v>11</v>
      </c>
      <c r="F19" s="206"/>
      <c r="G19" s="206"/>
      <c r="H19" s="206"/>
      <c r="I19" s="206"/>
      <c r="J19" s="206"/>
      <c r="K19" s="206"/>
      <c r="L19" s="206"/>
      <c r="M19" s="206"/>
      <c r="N19" s="206"/>
      <c r="O19" s="206"/>
      <c r="P19" s="206"/>
      <c r="Q19" s="206"/>
      <c r="R19" s="206"/>
      <c r="S19" s="206"/>
      <c r="T19" s="206"/>
      <c r="U19" s="206"/>
      <c r="V19" s="206"/>
      <c r="W19" s="207"/>
      <c r="X19" s="205" t="s">
        <v>10</v>
      </c>
      <c r="Y19" s="208"/>
      <c r="Z19" s="208"/>
      <c r="AA19" s="208"/>
      <c r="AB19" s="208"/>
      <c r="AC19" s="208"/>
      <c r="AD19" s="208"/>
      <c r="AE19" s="208"/>
      <c r="AF19" s="209"/>
      <c r="AG19" s="16"/>
      <c r="AH19" s="11"/>
      <c r="AI19" s="205" t="s">
        <v>9</v>
      </c>
      <c r="AJ19" s="206"/>
      <c r="AK19" s="206"/>
      <c r="AL19" s="207"/>
      <c r="AM19" s="205" t="s">
        <v>11</v>
      </c>
      <c r="AN19" s="206"/>
      <c r="AO19" s="206"/>
      <c r="AP19" s="206"/>
      <c r="AQ19" s="206"/>
      <c r="AR19" s="206"/>
      <c r="AS19" s="206"/>
      <c r="AT19" s="206"/>
      <c r="AU19" s="206"/>
      <c r="AV19" s="206"/>
      <c r="AW19" s="206"/>
      <c r="AX19" s="206"/>
      <c r="AY19" s="206"/>
      <c r="AZ19" s="206"/>
      <c r="BA19" s="206"/>
      <c r="BB19" s="206"/>
      <c r="BC19" s="206"/>
      <c r="BD19" s="206"/>
      <c r="BE19" s="207"/>
      <c r="BF19" s="205" t="s">
        <v>10</v>
      </c>
      <c r="BG19" s="208"/>
      <c r="BH19" s="208"/>
      <c r="BI19" s="208"/>
      <c r="BJ19" s="208"/>
      <c r="BK19" s="208"/>
      <c r="BL19" s="208"/>
      <c r="BM19" s="208"/>
      <c r="BN19" s="209"/>
      <c r="BO19" s="16"/>
      <c r="BP19" s="11"/>
      <c r="BQ19" s="205" t="s">
        <v>9</v>
      </c>
      <c r="BR19" s="206"/>
      <c r="BS19" s="206"/>
      <c r="BT19" s="207"/>
      <c r="BU19" s="205" t="s">
        <v>11</v>
      </c>
      <c r="BV19" s="206"/>
      <c r="BW19" s="206"/>
      <c r="BX19" s="206"/>
      <c r="BY19" s="206"/>
      <c r="BZ19" s="206"/>
      <c r="CA19" s="206"/>
      <c r="CB19" s="206"/>
      <c r="CC19" s="206"/>
      <c r="CD19" s="206"/>
      <c r="CE19" s="206"/>
      <c r="CF19" s="206"/>
      <c r="CG19" s="206"/>
      <c r="CH19" s="206"/>
      <c r="CI19" s="206"/>
      <c r="CJ19" s="206"/>
      <c r="CK19" s="206"/>
      <c r="CL19" s="206"/>
      <c r="CM19" s="207"/>
      <c r="CN19" s="205" t="s">
        <v>10</v>
      </c>
      <c r="CO19" s="208"/>
      <c r="CP19" s="208"/>
      <c r="CQ19" s="208"/>
      <c r="CR19" s="208"/>
      <c r="CS19" s="208"/>
      <c r="CT19" s="208"/>
      <c r="CU19" s="208"/>
      <c r="CV19" s="209"/>
    </row>
    <row r="20" spans="1:100" ht="7.5" customHeight="1" x14ac:dyDescent="0.15">
      <c r="A20" s="210" t="str">
        <f>IF(入力シート!C9="","",入力シート!C9)</f>
        <v/>
      </c>
      <c r="B20" s="195"/>
      <c r="C20" s="195"/>
      <c r="D20" s="211"/>
      <c r="E20" s="2"/>
      <c r="F20" s="17"/>
      <c r="G20" s="17"/>
      <c r="H20" s="17"/>
      <c r="I20" s="17"/>
      <c r="J20" s="17"/>
      <c r="K20" s="17"/>
      <c r="L20" s="17"/>
      <c r="M20" s="17"/>
      <c r="N20" s="17"/>
      <c r="O20" s="17"/>
      <c r="P20" s="17"/>
      <c r="Q20" s="17"/>
      <c r="R20" s="17"/>
      <c r="S20" s="17"/>
      <c r="T20" s="17"/>
      <c r="U20" s="17"/>
      <c r="V20" s="17"/>
      <c r="W20" s="7"/>
      <c r="X20" s="247" t="str">
        <f>IF(入力シート!C10="","",入力シート!C10)</f>
        <v/>
      </c>
      <c r="Y20" s="195"/>
      <c r="Z20" s="195"/>
      <c r="AA20" s="195"/>
      <c r="AB20" s="195"/>
      <c r="AC20" s="195"/>
      <c r="AD20" s="195"/>
      <c r="AE20" s="195"/>
      <c r="AF20" s="211"/>
      <c r="AG20" s="16"/>
      <c r="AH20" s="11"/>
      <c r="AI20" s="210" t="str">
        <f>IF(入力シート!C9="","",入力シート!C9)</f>
        <v/>
      </c>
      <c r="AJ20" s="195"/>
      <c r="AK20" s="195"/>
      <c r="AL20" s="211"/>
      <c r="AM20" s="2"/>
      <c r="AN20" s="17"/>
      <c r="AO20" s="17"/>
      <c r="AP20" s="17"/>
      <c r="AQ20" s="17"/>
      <c r="AR20" s="17"/>
      <c r="AS20" s="17"/>
      <c r="AT20" s="17"/>
      <c r="AU20" s="17"/>
      <c r="AV20" s="17"/>
      <c r="AW20" s="17"/>
      <c r="AX20" s="17"/>
      <c r="AY20" s="17"/>
      <c r="AZ20" s="17"/>
      <c r="BA20" s="17"/>
      <c r="BB20" s="17"/>
      <c r="BC20" s="17"/>
      <c r="BD20" s="17"/>
      <c r="BE20" s="7"/>
      <c r="BF20" s="247" t="str">
        <f>IF(入力シート!C10="","",入力シート!C10)</f>
        <v/>
      </c>
      <c r="BG20" s="195"/>
      <c r="BH20" s="195"/>
      <c r="BI20" s="195"/>
      <c r="BJ20" s="195"/>
      <c r="BK20" s="195"/>
      <c r="BL20" s="195"/>
      <c r="BM20" s="195"/>
      <c r="BN20" s="211"/>
      <c r="BO20" s="16"/>
      <c r="BP20" s="11"/>
      <c r="BQ20" s="210" t="str">
        <f>IF(入力シート!C9="","",入力シート!C9)</f>
        <v/>
      </c>
      <c r="BR20" s="195"/>
      <c r="BS20" s="195"/>
      <c r="BT20" s="211"/>
      <c r="BU20" s="2"/>
      <c r="BV20" s="17"/>
      <c r="BW20" s="17"/>
      <c r="BX20" s="17"/>
      <c r="BY20" s="17"/>
      <c r="BZ20" s="17"/>
      <c r="CA20" s="17"/>
      <c r="CB20" s="17"/>
      <c r="CC20" s="17"/>
      <c r="CD20" s="17"/>
      <c r="CE20" s="17"/>
      <c r="CF20" s="17"/>
      <c r="CG20" s="17"/>
      <c r="CH20" s="17"/>
      <c r="CI20" s="17"/>
      <c r="CJ20" s="17"/>
      <c r="CK20" s="17"/>
      <c r="CL20" s="17"/>
      <c r="CM20" s="7"/>
      <c r="CN20" s="247" t="str">
        <f>IF(入力シート!C10="","",入力シート!C10)</f>
        <v/>
      </c>
      <c r="CO20" s="195"/>
      <c r="CP20" s="195"/>
      <c r="CQ20" s="195"/>
      <c r="CR20" s="195"/>
      <c r="CS20" s="195"/>
      <c r="CT20" s="195"/>
      <c r="CU20" s="195"/>
      <c r="CV20" s="211"/>
    </row>
    <row r="21" spans="1:100" ht="7.5" customHeight="1" x14ac:dyDescent="0.15">
      <c r="A21" s="212"/>
      <c r="B21" s="196"/>
      <c r="C21" s="196"/>
      <c r="D21" s="213"/>
      <c r="E21" s="3"/>
      <c r="F21" s="11"/>
      <c r="G21" s="11"/>
      <c r="H21" s="11"/>
      <c r="I21" s="11"/>
      <c r="J21" s="11"/>
      <c r="K21" s="11"/>
      <c r="L21" s="11"/>
      <c r="M21" s="11"/>
      <c r="N21" s="11"/>
      <c r="O21" s="11"/>
      <c r="P21" s="11"/>
      <c r="Q21" s="11"/>
      <c r="R21" s="11"/>
      <c r="S21" s="11"/>
      <c r="T21" s="11"/>
      <c r="U21" s="11"/>
      <c r="V21" s="11"/>
      <c r="W21" s="12"/>
      <c r="X21" s="212"/>
      <c r="Y21" s="196"/>
      <c r="Z21" s="196"/>
      <c r="AA21" s="196"/>
      <c r="AB21" s="196"/>
      <c r="AC21" s="196"/>
      <c r="AD21" s="196"/>
      <c r="AE21" s="196"/>
      <c r="AF21" s="213"/>
      <c r="AG21" s="16"/>
      <c r="AH21" s="11"/>
      <c r="AI21" s="212"/>
      <c r="AJ21" s="196"/>
      <c r="AK21" s="196"/>
      <c r="AL21" s="213"/>
      <c r="AM21" s="3"/>
      <c r="AN21" s="11"/>
      <c r="AO21" s="11"/>
      <c r="AP21" s="11"/>
      <c r="AQ21" s="11"/>
      <c r="AR21" s="11"/>
      <c r="AS21" s="11"/>
      <c r="AT21" s="11"/>
      <c r="AU21" s="11"/>
      <c r="AV21" s="11"/>
      <c r="AW21" s="11"/>
      <c r="AX21" s="11"/>
      <c r="AY21" s="11"/>
      <c r="AZ21" s="11"/>
      <c r="BA21" s="11"/>
      <c r="BB21" s="11"/>
      <c r="BC21" s="11"/>
      <c r="BD21" s="11"/>
      <c r="BE21" s="12"/>
      <c r="BF21" s="212"/>
      <c r="BG21" s="196"/>
      <c r="BH21" s="196"/>
      <c r="BI21" s="196"/>
      <c r="BJ21" s="196"/>
      <c r="BK21" s="196"/>
      <c r="BL21" s="196"/>
      <c r="BM21" s="196"/>
      <c r="BN21" s="213"/>
      <c r="BO21" s="16"/>
      <c r="BP21" s="11"/>
      <c r="BQ21" s="212"/>
      <c r="BR21" s="196"/>
      <c r="BS21" s="196"/>
      <c r="BT21" s="213"/>
      <c r="BU21" s="3"/>
      <c r="BV21" s="11"/>
      <c r="BW21" s="11"/>
      <c r="BX21" s="11"/>
      <c r="BY21" s="11"/>
      <c r="BZ21" s="11"/>
      <c r="CA21" s="11"/>
      <c r="CB21" s="11"/>
      <c r="CC21" s="11"/>
      <c r="CD21" s="11"/>
      <c r="CE21" s="11"/>
      <c r="CF21" s="11"/>
      <c r="CG21" s="11"/>
      <c r="CH21" s="11"/>
      <c r="CI21" s="11"/>
      <c r="CJ21" s="11"/>
      <c r="CK21" s="11"/>
      <c r="CL21" s="11"/>
      <c r="CM21" s="12"/>
      <c r="CN21" s="212"/>
      <c r="CO21" s="196"/>
      <c r="CP21" s="196"/>
      <c r="CQ21" s="196"/>
      <c r="CR21" s="196"/>
      <c r="CS21" s="196"/>
      <c r="CT21" s="196"/>
      <c r="CU21" s="196"/>
      <c r="CV21" s="213"/>
    </row>
    <row r="22" spans="1:100" ht="7.5" customHeight="1" x14ac:dyDescent="0.15">
      <c r="A22" s="214"/>
      <c r="B22" s="215"/>
      <c r="C22" s="215"/>
      <c r="D22" s="216"/>
      <c r="E22" s="4"/>
      <c r="F22" s="4"/>
      <c r="G22" s="4"/>
      <c r="H22" s="4"/>
      <c r="I22" s="4"/>
      <c r="J22" s="18"/>
      <c r="K22" s="18"/>
      <c r="L22" s="18"/>
      <c r="M22" s="13"/>
      <c r="N22" s="4"/>
      <c r="O22" s="4"/>
      <c r="P22" s="4"/>
      <c r="Q22" s="4"/>
      <c r="R22" s="4"/>
      <c r="S22" s="4"/>
      <c r="T22" s="4"/>
      <c r="U22" s="4"/>
      <c r="V22" s="4"/>
      <c r="W22" s="18"/>
      <c r="X22" s="4"/>
      <c r="Y22" s="4"/>
      <c r="Z22" s="18"/>
      <c r="AA22" s="13"/>
      <c r="AB22" s="4"/>
      <c r="AC22" s="4"/>
      <c r="AD22" s="4"/>
      <c r="AE22" s="4"/>
      <c r="AF22" s="18"/>
      <c r="AG22" s="16"/>
      <c r="AH22" s="11"/>
      <c r="AI22" s="214"/>
      <c r="AJ22" s="215"/>
      <c r="AK22" s="215"/>
      <c r="AL22" s="216"/>
      <c r="AM22" s="4"/>
      <c r="AN22" s="4"/>
      <c r="AO22" s="4"/>
      <c r="AP22" s="4"/>
      <c r="AQ22" s="4"/>
      <c r="AR22" s="18"/>
      <c r="AS22" s="18"/>
      <c r="AT22" s="18"/>
      <c r="AU22" s="13"/>
      <c r="AV22" s="4"/>
      <c r="AW22" s="4"/>
      <c r="AX22" s="4"/>
      <c r="AY22" s="4"/>
      <c r="AZ22" s="4"/>
      <c r="BA22" s="4"/>
      <c r="BB22" s="4"/>
      <c r="BC22" s="4"/>
      <c r="BD22" s="4"/>
      <c r="BE22" s="18"/>
      <c r="BF22" s="4"/>
      <c r="BG22" s="4"/>
      <c r="BH22" s="18"/>
      <c r="BI22" s="13"/>
      <c r="BJ22" s="4"/>
      <c r="BK22" s="4"/>
      <c r="BL22" s="4"/>
      <c r="BM22" s="4"/>
      <c r="BN22" s="18"/>
      <c r="BO22" s="16"/>
      <c r="BP22" s="11"/>
      <c r="BQ22" s="214"/>
      <c r="BR22" s="215"/>
      <c r="BS22" s="215"/>
      <c r="BT22" s="216"/>
      <c r="BU22" s="4"/>
      <c r="BV22" s="4"/>
      <c r="BW22" s="4"/>
      <c r="BX22" s="4"/>
      <c r="BY22" s="4"/>
      <c r="BZ22" s="18"/>
      <c r="CA22" s="18"/>
      <c r="CB22" s="18"/>
      <c r="CC22" s="13"/>
      <c r="CD22" s="4"/>
      <c r="CE22" s="4"/>
      <c r="CF22" s="4"/>
      <c r="CG22" s="4"/>
      <c r="CH22" s="4"/>
      <c r="CI22" s="4"/>
      <c r="CJ22" s="4"/>
      <c r="CK22" s="4"/>
      <c r="CL22" s="4"/>
      <c r="CM22" s="18"/>
      <c r="CN22" s="4"/>
      <c r="CO22" s="4"/>
      <c r="CP22" s="18"/>
      <c r="CQ22" s="13"/>
      <c r="CR22" s="4"/>
      <c r="CS22" s="4"/>
      <c r="CT22" s="4"/>
      <c r="CU22" s="4"/>
      <c r="CV22" s="18"/>
    </row>
    <row r="23" spans="1:100" ht="15" customHeight="1" x14ac:dyDescent="0.15">
      <c r="A23" s="205" t="s">
        <v>12</v>
      </c>
      <c r="B23" s="206"/>
      <c r="C23" s="206"/>
      <c r="D23" s="206"/>
      <c r="E23" s="206"/>
      <c r="F23" s="206"/>
      <c r="G23" s="206"/>
      <c r="H23" s="206"/>
      <c r="I23" s="206"/>
      <c r="J23" s="206"/>
      <c r="K23" s="206"/>
      <c r="L23" s="206"/>
      <c r="M23" s="206"/>
      <c r="N23" s="206"/>
      <c r="O23" s="206"/>
      <c r="P23" s="206"/>
      <c r="Q23" s="206"/>
      <c r="R23" s="207"/>
      <c r="S23" s="208" t="s">
        <v>13</v>
      </c>
      <c r="T23" s="208"/>
      <c r="U23" s="208"/>
      <c r="V23" s="208"/>
      <c r="W23" s="208"/>
      <c r="X23" s="208"/>
      <c r="Y23" s="208"/>
      <c r="Z23" s="208"/>
      <c r="AA23" s="208"/>
      <c r="AB23" s="208"/>
      <c r="AC23" s="208"/>
      <c r="AD23" s="208"/>
      <c r="AE23" s="208"/>
      <c r="AF23" s="209"/>
      <c r="AG23" s="16"/>
      <c r="AH23" s="11"/>
      <c r="AI23" s="205" t="s">
        <v>12</v>
      </c>
      <c r="AJ23" s="206"/>
      <c r="AK23" s="206"/>
      <c r="AL23" s="206"/>
      <c r="AM23" s="206"/>
      <c r="AN23" s="206"/>
      <c r="AO23" s="206"/>
      <c r="AP23" s="206"/>
      <c r="AQ23" s="206"/>
      <c r="AR23" s="206"/>
      <c r="AS23" s="206"/>
      <c r="AT23" s="206"/>
      <c r="AU23" s="206"/>
      <c r="AV23" s="206"/>
      <c r="AW23" s="206"/>
      <c r="AX23" s="206"/>
      <c r="AY23" s="206"/>
      <c r="AZ23" s="207"/>
      <c r="BA23" s="208" t="s">
        <v>13</v>
      </c>
      <c r="BB23" s="208"/>
      <c r="BC23" s="208"/>
      <c r="BD23" s="208"/>
      <c r="BE23" s="208"/>
      <c r="BF23" s="208"/>
      <c r="BG23" s="208"/>
      <c r="BH23" s="208"/>
      <c r="BI23" s="208"/>
      <c r="BJ23" s="208"/>
      <c r="BK23" s="208"/>
      <c r="BL23" s="208"/>
      <c r="BM23" s="208"/>
      <c r="BN23" s="209"/>
      <c r="BO23" s="16"/>
      <c r="BP23" s="11"/>
      <c r="BQ23" s="205" t="s">
        <v>12</v>
      </c>
      <c r="BR23" s="206"/>
      <c r="BS23" s="206"/>
      <c r="BT23" s="206"/>
      <c r="BU23" s="206"/>
      <c r="BV23" s="206"/>
      <c r="BW23" s="206"/>
      <c r="BX23" s="206"/>
      <c r="BY23" s="206"/>
      <c r="BZ23" s="206"/>
      <c r="CA23" s="206"/>
      <c r="CB23" s="206"/>
      <c r="CC23" s="206"/>
      <c r="CD23" s="206"/>
      <c r="CE23" s="206"/>
      <c r="CF23" s="206"/>
      <c r="CG23" s="206"/>
      <c r="CH23" s="207"/>
      <c r="CI23" s="208" t="s">
        <v>13</v>
      </c>
      <c r="CJ23" s="208"/>
      <c r="CK23" s="208"/>
      <c r="CL23" s="208"/>
      <c r="CM23" s="208"/>
      <c r="CN23" s="208"/>
      <c r="CO23" s="208"/>
      <c r="CP23" s="208"/>
      <c r="CQ23" s="208"/>
      <c r="CR23" s="208"/>
      <c r="CS23" s="208"/>
      <c r="CT23" s="208"/>
      <c r="CU23" s="208"/>
      <c r="CV23" s="209"/>
    </row>
    <row r="24" spans="1:100" ht="7.5" customHeight="1" x14ac:dyDescent="0.15">
      <c r="A24" s="217" t="str">
        <f>IF(入力シート!C11="","  ．          ．",入力シート!C11)</f>
        <v xml:space="preserve">  ．          ．</v>
      </c>
      <c r="B24" s="195"/>
      <c r="C24" s="195"/>
      <c r="D24" s="195"/>
      <c r="E24" s="195"/>
      <c r="F24" s="195"/>
      <c r="G24" s="195"/>
      <c r="H24" s="195"/>
      <c r="I24" s="188" t="s">
        <v>39</v>
      </c>
      <c r="J24" s="194" t="str">
        <f>IF(入力シート!C12="","  ．          ．",入力シート!C12)</f>
        <v xml:space="preserve">  ．          ．</v>
      </c>
      <c r="K24" s="195"/>
      <c r="L24" s="195"/>
      <c r="M24" s="195"/>
      <c r="N24" s="195"/>
      <c r="O24" s="195"/>
      <c r="P24" s="195"/>
      <c r="Q24" s="195"/>
      <c r="R24" s="188" t="s">
        <v>40</v>
      </c>
      <c r="S24" s="202" t="str">
        <f>IF(入力シート!C13="中間","○","")</f>
        <v/>
      </c>
      <c r="T24" s="191" t="str">
        <f>IF(入力シート!C13="予定","○","")</f>
        <v/>
      </c>
      <c r="U24" s="191" t="str">
        <f>IF(入力シート!C13="確定","○","")</f>
        <v/>
      </c>
      <c r="V24" s="191" t="str">
        <f>IF(入力シート!C13="修正","○","")</f>
        <v/>
      </c>
      <c r="W24" s="191" t="str">
        <f>IF(入力シート!C13="更正","○","")</f>
        <v/>
      </c>
      <c r="X24" s="191" t="str">
        <f>IF(入力シート!C13="決定","○","")</f>
        <v/>
      </c>
      <c r="Y24" s="35"/>
      <c r="Z24" s="197" t="str">
        <f>IF(入力シート!C13="その他","○","")</f>
        <v/>
      </c>
      <c r="AA24" s="185" t="s">
        <v>14</v>
      </c>
      <c r="AB24" s="244"/>
      <c r="AC24" s="244"/>
      <c r="AD24" s="244"/>
      <c r="AE24" s="185" t="s">
        <v>15</v>
      </c>
      <c r="AF24" s="19"/>
      <c r="AG24" s="16"/>
      <c r="AH24" s="11"/>
      <c r="AI24" s="217" t="str">
        <f>IF(入力シート!C11="","  ．          ．",入力シート!C11)</f>
        <v xml:space="preserve">  ．          ．</v>
      </c>
      <c r="AJ24" s="195"/>
      <c r="AK24" s="195"/>
      <c r="AL24" s="195"/>
      <c r="AM24" s="195"/>
      <c r="AN24" s="195"/>
      <c r="AO24" s="195"/>
      <c r="AP24" s="195"/>
      <c r="AQ24" s="188" t="s">
        <v>39</v>
      </c>
      <c r="AR24" s="194" t="str">
        <f>IF(入力シート!C12="","  ．          ．",入力シート!C12)</f>
        <v xml:space="preserve">  ．          ．</v>
      </c>
      <c r="AS24" s="195"/>
      <c r="AT24" s="195"/>
      <c r="AU24" s="195"/>
      <c r="AV24" s="195"/>
      <c r="AW24" s="195"/>
      <c r="AX24" s="195"/>
      <c r="AY24" s="195"/>
      <c r="AZ24" s="188" t="s">
        <v>40</v>
      </c>
      <c r="BA24" s="202" t="str">
        <f>IF(入力シート!C13="中間","○","")</f>
        <v/>
      </c>
      <c r="BB24" s="191" t="str">
        <f>IF(入力シート!C13="予定","○","")</f>
        <v/>
      </c>
      <c r="BC24" s="191" t="str">
        <f>IF(入力シート!C13="確定","○","")</f>
        <v/>
      </c>
      <c r="BD24" s="191" t="str">
        <f>IF(入力シート!C13="修正","○","")</f>
        <v/>
      </c>
      <c r="BE24" s="191" t="str">
        <f>IF(入力シート!C13="更正","○","")</f>
        <v/>
      </c>
      <c r="BF24" s="191" t="str">
        <f>IF(入力シート!C13="決定","○","")</f>
        <v/>
      </c>
      <c r="BG24" s="35"/>
      <c r="BH24" s="197" t="str">
        <f>IF(入力シート!C13="その他","○","")</f>
        <v/>
      </c>
      <c r="BI24" s="185" t="s">
        <v>14</v>
      </c>
      <c r="BJ24" s="244"/>
      <c r="BK24" s="244"/>
      <c r="BL24" s="244"/>
      <c r="BM24" s="185" t="s">
        <v>15</v>
      </c>
      <c r="BN24" s="19"/>
      <c r="BO24" s="16"/>
      <c r="BP24" s="11"/>
      <c r="BQ24" s="217" t="str">
        <f>IF(入力シート!C11="","  ．          ．",入力シート!C11)</f>
        <v xml:space="preserve">  ．          ．</v>
      </c>
      <c r="BR24" s="195"/>
      <c r="BS24" s="195"/>
      <c r="BT24" s="195"/>
      <c r="BU24" s="195"/>
      <c r="BV24" s="195"/>
      <c r="BW24" s="195"/>
      <c r="BX24" s="195"/>
      <c r="BY24" s="188" t="s">
        <v>39</v>
      </c>
      <c r="BZ24" s="194" t="str">
        <f>IF(入力シート!C12="","  ．          ．",入力シート!C12)</f>
        <v xml:space="preserve">  ．          ．</v>
      </c>
      <c r="CA24" s="195"/>
      <c r="CB24" s="195"/>
      <c r="CC24" s="195"/>
      <c r="CD24" s="195"/>
      <c r="CE24" s="195"/>
      <c r="CF24" s="195"/>
      <c r="CG24" s="195"/>
      <c r="CH24" s="188" t="s">
        <v>40</v>
      </c>
      <c r="CI24" s="202" t="str">
        <f>IF(入力シート!C13="中間","○","")</f>
        <v/>
      </c>
      <c r="CJ24" s="191" t="str">
        <f>IF(入力シート!C13="予定","○","")</f>
        <v/>
      </c>
      <c r="CK24" s="191" t="str">
        <f>IF(入力シート!C13="確定","○","")</f>
        <v/>
      </c>
      <c r="CL24" s="191" t="str">
        <f>IF(入力シート!C13="修正","○","")</f>
        <v/>
      </c>
      <c r="CM24" s="191" t="str">
        <f>IF(入力シート!C13="更正","○","")</f>
        <v/>
      </c>
      <c r="CN24" s="191" t="str">
        <f>IF(入力シート!C13="決定","○","")</f>
        <v/>
      </c>
      <c r="CO24" s="35"/>
      <c r="CP24" s="197" t="str">
        <f>IF(入力シート!C13="その他","○","")</f>
        <v/>
      </c>
      <c r="CQ24" s="185" t="s">
        <v>14</v>
      </c>
      <c r="CR24" s="244"/>
      <c r="CS24" s="244"/>
      <c r="CT24" s="244"/>
      <c r="CU24" s="185" t="s">
        <v>15</v>
      </c>
      <c r="CV24" s="19"/>
    </row>
    <row r="25" spans="1:100" ht="7.5" customHeight="1" x14ac:dyDescent="0.15">
      <c r="A25" s="212"/>
      <c r="B25" s="196"/>
      <c r="C25" s="196"/>
      <c r="D25" s="196"/>
      <c r="E25" s="196"/>
      <c r="F25" s="196"/>
      <c r="G25" s="196"/>
      <c r="H25" s="196"/>
      <c r="I25" s="189"/>
      <c r="J25" s="196"/>
      <c r="K25" s="196"/>
      <c r="L25" s="196"/>
      <c r="M25" s="196"/>
      <c r="N25" s="196"/>
      <c r="O25" s="196"/>
      <c r="P25" s="196"/>
      <c r="Q25" s="196"/>
      <c r="R25" s="189"/>
      <c r="S25" s="203"/>
      <c r="T25" s="192"/>
      <c r="U25" s="192"/>
      <c r="V25" s="192"/>
      <c r="W25" s="192"/>
      <c r="X25" s="192"/>
      <c r="Y25" s="36"/>
      <c r="Z25" s="198"/>
      <c r="AA25" s="186"/>
      <c r="AB25" s="245"/>
      <c r="AC25" s="245"/>
      <c r="AD25" s="245"/>
      <c r="AE25" s="186"/>
      <c r="AF25" s="20"/>
      <c r="AG25" s="16"/>
      <c r="AH25" s="11"/>
      <c r="AI25" s="212"/>
      <c r="AJ25" s="196"/>
      <c r="AK25" s="196"/>
      <c r="AL25" s="196"/>
      <c r="AM25" s="196"/>
      <c r="AN25" s="196"/>
      <c r="AO25" s="196"/>
      <c r="AP25" s="196"/>
      <c r="AQ25" s="189"/>
      <c r="AR25" s="196"/>
      <c r="AS25" s="196"/>
      <c r="AT25" s="196"/>
      <c r="AU25" s="196"/>
      <c r="AV25" s="196"/>
      <c r="AW25" s="196"/>
      <c r="AX25" s="196"/>
      <c r="AY25" s="196"/>
      <c r="AZ25" s="189"/>
      <c r="BA25" s="203"/>
      <c r="BB25" s="192"/>
      <c r="BC25" s="192"/>
      <c r="BD25" s="192"/>
      <c r="BE25" s="192"/>
      <c r="BF25" s="192"/>
      <c r="BG25" s="36"/>
      <c r="BH25" s="198"/>
      <c r="BI25" s="186"/>
      <c r="BJ25" s="245"/>
      <c r="BK25" s="245"/>
      <c r="BL25" s="245"/>
      <c r="BM25" s="186"/>
      <c r="BN25" s="20"/>
      <c r="BO25" s="16"/>
      <c r="BP25" s="11"/>
      <c r="BQ25" s="212"/>
      <c r="BR25" s="196"/>
      <c r="BS25" s="196"/>
      <c r="BT25" s="196"/>
      <c r="BU25" s="196"/>
      <c r="BV25" s="196"/>
      <c r="BW25" s="196"/>
      <c r="BX25" s="196"/>
      <c r="BY25" s="189"/>
      <c r="BZ25" s="196"/>
      <c r="CA25" s="196"/>
      <c r="CB25" s="196"/>
      <c r="CC25" s="196"/>
      <c r="CD25" s="196"/>
      <c r="CE25" s="196"/>
      <c r="CF25" s="196"/>
      <c r="CG25" s="196"/>
      <c r="CH25" s="189"/>
      <c r="CI25" s="203"/>
      <c r="CJ25" s="192"/>
      <c r="CK25" s="192"/>
      <c r="CL25" s="192"/>
      <c r="CM25" s="192"/>
      <c r="CN25" s="192"/>
      <c r="CO25" s="36"/>
      <c r="CP25" s="198"/>
      <c r="CQ25" s="186"/>
      <c r="CR25" s="245"/>
      <c r="CS25" s="245"/>
      <c r="CT25" s="245"/>
      <c r="CU25" s="186"/>
      <c r="CV25" s="20"/>
    </row>
    <row r="26" spans="1:100" ht="7.5" customHeight="1" x14ac:dyDescent="0.15">
      <c r="A26" s="4"/>
      <c r="B26" s="4"/>
      <c r="C26" s="13"/>
      <c r="D26" s="8"/>
      <c r="E26" s="13"/>
      <c r="F26" s="13"/>
      <c r="G26" s="13"/>
      <c r="H26" s="4"/>
      <c r="I26" s="190"/>
      <c r="J26" s="8"/>
      <c r="K26" s="13"/>
      <c r="L26" s="13"/>
      <c r="M26" s="13"/>
      <c r="N26" s="4"/>
      <c r="O26" s="13"/>
      <c r="P26" s="13"/>
      <c r="Q26" s="37"/>
      <c r="R26" s="190"/>
      <c r="S26" s="204"/>
      <c r="T26" s="193"/>
      <c r="U26" s="193"/>
      <c r="V26" s="193"/>
      <c r="W26" s="193"/>
      <c r="X26" s="193"/>
      <c r="Y26" s="13"/>
      <c r="Z26" s="199"/>
      <c r="AA26" s="187"/>
      <c r="AB26" s="246"/>
      <c r="AC26" s="246"/>
      <c r="AD26" s="246"/>
      <c r="AE26" s="187"/>
      <c r="AF26" s="8"/>
      <c r="AG26" s="16"/>
      <c r="AH26" s="11"/>
      <c r="AI26" s="4"/>
      <c r="AJ26" s="4"/>
      <c r="AK26" s="13"/>
      <c r="AL26" s="8"/>
      <c r="AM26" s="13"/>
      <c r="AN26" s="13"/>
      <c r="AO26" s="13"/>
      <c r="AP26" s="4"/>
      <c r="AQ26" s="190"/>
      <c r="AR26" s="8"/>
      <c r="AS26" s="13"/>
      <c r="AT26" s="13"/>
      <c r="AU26" s="13"/>
      <c r="AV26" s="4"/>
      <c r="AW26" s="13"/>
      <c r="AX26" s="13"/>
      <c r="AY26" s="37"/>
      <c r="AZ26" s="190"/>
      <c r="BA26" s="204"/>
      <c r="BB26" s="193"/>
      <c r="BC26" s="193"/>
      <c r="BD26" s="193"/>
      <c r="BE26" s="193"/>
      <c r="BF26" s="193"/>
      <c r="BG26" s="13"/>
      <c r="BH26" s="199"/>
      <c r="BI26" s="187"/>
      <c r="BJ26" s="246"/>
      <c r="BK26" s="246"/>
      <c r="BL26" s="246"/>
      <c r="BM26" s="187"/>
      <c r="BN26" s="8"/>
      <c r="BO26" s="16"/>
      <c r="BP26" s="11"/>
      <c r="BQ26" s="4"/>
      <c r="BR26" s="4"/>
      <c r="BS26" s="13"/>
      <c r="BT26" s="8"/>
      <c r="BU26" s="13"/>
      <c r="BV26" s="13"/>
      <c r="BW26" s="13"/>
      <c r="BX26" s="4"/>
      <c r="BY26" s="190"/>
      <c r="BZ26" s="8"/>
      <c r="CA26" s="13"/>
      <c r="CB26" s="13"/>
      <c r="CC26" s="13"/>
      <c r="CD26" s="4"/>
      <c r="CE26" s="13"/>
      <c r="CF26" s="13"/>
      <c r="CG26" s="37"/>
      <c r="CH26" s="190"/>
      <c r="CI26" s="204"/>
      <c r="CJ26" s="193"/>
      <c r="CK26" s="193"/>
      <c r="CL26" s="193"/>
      <c r="CM26" s="193"/>
      <c r="CN26" s="193"/>
      <c r="CO26" s="13"/>
      <c r="CP26" s="199"/>
      <c r="CQ26" s="187"/>
      <c r="CR26" s="246"/>
      <c r="CS26" s="246"/>
      <c r="CT26" s="246"/>
      <c r="CU26" s="187"/>
      <c r="CV26" s="8"/>
    </row>
    <row r="27" spans="1:100" ht="10.5" customHeight="1" x14ac:dyDescent="0.15">
      <c r="A27" s="2"/>
      <c r="B27" s="200" t="s">
        <v>16</v>
      </c>
      <c r="C27" s="200"/>
      <c r="D27" s="200"/>
      <c r="E27" s="200"/>
      <c r="F27" s="200"/>
      <c r="G27" s="200"/>
      <c r="H27" s="5"/>
      <c r="I27" s="177" t="s">
        <v>44</v>
      </c>
      <c r="J27" s="178"/>
      <c r="K27" s="9"/>
      <c r="L27" s="15" t="s">
        <v>17</v>
      </c>
      <c r="M27" s="10"/>
      <c r="N27" s="14" t="s">
        <v>18</v>
      </c>
      <c r="O27" s="9"/>
      <c r="P27" s="15" t="s">
        <v>19</v>
      </c>
      <c r="Q27" s="10"/>
      <c r="R27" s="15" t="s">
        <v>20</v>
      </c>
      <c r="S27" s="10"/>
      <c r="T27" s="14" t="s">
        <v>17</v>
      </c>
      <c r="U27" s="9"/>
      <c r="V27" s="15" t="s">
        <v>18</v>
      </c>
      <c r="W27" s="10"/>
      <c r="X27" s="15" t="s">
        <v>21</v>
      </c>
      <c r="Y27" s="10"/>
      <c r="Z27" s="14" t="s">
        <v>22</v>
      </c>
      <c r="AA27" s="9"/>
      <c r="AB27" s="15" t="s">
        <v>23</v>
      </c>
      <c r="AC27" s="10"/>
      <c r="AD27" s="15" t="s">
        <v>18</v>
      </c>
      <c r="AE27" s="10"/>
      <c r="AF27" s="14" t="s">
        <v>24</v>
      </c>
      <c r="AG27" s="16"/>
      <c r="AH27" s="11"/>
      <c r="AI27" s="2"/>
      <c r="AJ27" s="200" t="s">
        <v>16</v>
      </c>
      <c r="AK27" s="200"/>
      <c r="AL27" s="200"/>
      <c r="AM27" s="200"/>
      <c r="AN27" s="200"/>
      <c r="AO27" s="200"/>
      <c r="AP27" s="5"/>
      <c r="AQ27" s="177" t="s">
        <v>44</v>
      </c>
      <c r="AR27" s="178"/>
      <c r="AS27" s="9"/>
      <c r="AT27" s="15" t="s">
        <v>17</v>
      </c>
      <c r="AU27" s="10"/>
      <c r="AV27" s="14" t="s">
        <v>18</v>
      </c>
      <c r="AW27" s="9"/>
      <c r="AX27" s="15" t="s">
        <v>19</v>
      </c>
      <c r="AY27" s="10"/>
      <c r="AZ27" s="15" t="s">
        <v>20</v>
      </c>
      <c r="BA27" s="10"/>
      <c r="BB27" s="14" t="s">
        <v>17</v>
      </c>
      <c r="BC27" s="9"/>
      <c r="BD27" s="15" t="s">
        <v>18</v>
      </c>
      <c r="BE27" s="10"/>
      <c r="BF27" s="15" t="s">
        <v>21</v>
      </c>
      <c r="BG27" s="10"/>
      <c r="BH27" s="14" t="s">
        <v>22</v>
      </c>
      <c r="BI27" s="9"/>
      <c r="BJ27" s="15" t="s">
        <v>23</v>
      </c>
      <c r="BK27" s="10"/>
      <c r="BL27" s="15" t="s">
        <v>18</v>
      </c>
      <c r="BM27" s="10"/>
      <c r="BN27" s="14" t="s">
        <v>24</v>
      </c>
      <c r="BO27" s="16"/>
      <c r="BP27" s="11"/>
      <c r="BQ27" s="2"/>
      <c r="BR27" s="200" t="s">
        <v>16</v>
      </c>
      <c r="BS27" s="200"/>
      <c r="BT27" s="200"/>
      <c r="BU27" s="200"/>
      <c r="BV27" s="200"/>
      <c r="BW27" s="200"/>
      <c r="BX27" s="5"/>
      <c r="BY27" s="177" t="s">
        <v>44</v>
      </c>
      <c r="BZ27" s="178"/>
      <c r="CA27" s="9"/>
      <c r="CB27" s="15" t="s">
        <v>17</v>
      </c>
      <c r="CC27" s="10"/>
      <c r="CD27" s="14" t="s">
        <v>18</v>
      </c>
      <c r="CE27" s="9"/>
      <c r="CF27" s="15" t="s">
        <v>19</v>
      </c>
      <c r="CG27" s="10"/>
      <c r="CH27" s="15" t="s">
        <v>20</v>
      </c>
      <c r="CI27" s="10"/>
      <c r="CJ27" s="14" t="s">
        <v>17</v>
      </c>
      <c r="CK27" s="9"/>
      <c r="CL27" s="15" t="s">
        <v>18</v>
      </c>
      <c r="CM27" s="10"/>
      <c r="CN27" s="15" t="s">
        <v>21</v>
      </c>
      <c r="CO27" s="10"/>
      <c r="CP27" s="14" t="s">
        <v>22</v>
      </c>
      <c r="CQ27" s="9"/>
      <c r="CR27" s="15" t="s">
        <v>23</v>
      </c>
      <c r="CS27" s="10"/>
      <c r="CT27" s="15" t="s">
        <v>18</v>
      </c>
      <c r="CU27" s="10"/>
      <c r="CV27" s="14" t="s">
        <v>24</v>
      </c>
    </row>
    <row r="28" spans="1:100" ht="15" customHeight="1" x14ac:dyDescent="0.15">
      <c r="A28" s="3"/>
      <c r="B28" s="201"/>
      <c r="C28" s="201"/>
      <c r="D28" s="201"/>
      <c r="E28" s="201"/>
      <c r="F28" s="201"/>
      <c r="G28" s="201"/>
      <c r="H28" s="6"/>
      <c r="I28" s="179"/>
      <c r="J28" s="180"/>
      <c r="K28" s="107" t="str">
        <f>IF(入力シート!C14&lt;10000000000,"",ROUNDDOWN(入力シート!C14,-10)/10000000000)</f>
        <v/>
      </c>
      <c r="L28" s="108"/>
      <c r="M28" s="181" t="str">
        <f>IF(入力シート!C14&lt;1000000000,"",(ROUNDDOWN(入力シート!C14,-9)-ROUNDDOWN(入力シート!C14,-10))/1000000000)</f>
        <v/>
      </c>
      <c r="N28" s="104"/>
      <c r="O28" s="107" t="str">
        <f>IF(入力シート!C14&lt;100000000,"",(ROUNDDOWN(入力シート!C14,-8)-ROUNDDOWN(入力シート!C14,-9))/100000000)</f>
        <v/>
      </c>
      <c r="P28" s="108"/>
      <c r="Q28" s="103" t="str">
        <f>IF(入力シート!C14&lt;10000000,"",(ROUNDDOWN(入力シート!C14,-7)-ROUNDDOWN(入力シート!C14,-8))/10000000)</f>
        <v/>
      </c>
      <c r="R28" s="108"/>
      <c r="S28" s="103" t="str">
        <f>IF(入力シート!C14&lt;1000000,"",(ROUNDDOWN(入力シート!C14,-6)-ROUNDDOWN(入力シート!C14,-7))/1000000)</f>
        <v/>
      </c>
      <c r="T28" s="104"/>
      <c r="U28" s="107" t="str">
        <f>IF(入力シート!C14&lt;100000,"",(ROUNDDOWN(入力シート!C14,-5)-ROUNDDOWN(入力シート!C14,-6))/100000)</f>
        <v/>
      </c>
      <c r="V28" s="108"/>
      <c r="W28" s="103" t="str">
        <f>IF(入力シート!C14&lt;10000,"",(ROUNDDOWN(入力シート!C14,-4)-ROUNDDOWN(入力シート!C14,-5))/10000)</f>
        <v/>
      </c>
      <c r="X28" s="108"/>
      <c r="Y28" s="103" t="str">
        <f>IF(入力シート!C14&lt;1000,"",(ROUNDDOWN(入力シート!C14,-3)-ROUNDDOWN(入力シート!C14,-4))/1000)</f>
        <v/>
      </c>
      <c r="Z28" s="104"/>
      <c r="AA28" s="107" t="str">
        <f>IF(入力シート!C14&lt;100,"",(ROUNDDOWN(入力シート!C14,-2)-ROUNDDOWN(入力シート!C14,-3))/100)</f>
        <v/>
      </c>
      <c r="AB28" s="108"/>
      <c r="AC28" s="103" t="str">
        <f>IF(入力シート!C14&lt;10,"",(ROUNDDOWN(入力シート!C14,-1)-ROUNDDOWN(入力シート!C14,-2))/10)</f>
        <v/>
      </c>
      <c r="AD28" s="108"/>
      <c r="AE28" s="103" t="str">
        <f>IF(入力シート!C14&lt;1,"",(ROUNDDOWN(入力シート!C14,0)-ROUNDDOWN(入力シート!C14,-1))/1)</f>
        <v/>
      </c>
      <c r="AF28" s="104"/>
      <c r="AG28" s="16"/>
      <c r="AH28" s="11"/>
      <c r="AI28" s="3"/>
      <c r="AJ28" s="201"/>
      <c r="AK28" s="201"/>
      <c r="AL28" s="201"/>
      <c r="AM28" s="201"/>
      <c r="AN28" s="201"/>
      <c r="AO28" s="201"/>
      <c r="AP28" s="6"/>
      <c r="AQ28" s="179"/>
      <c r="AR28" s="180"/>
      <c r="AS28" s="107" t="str">
        <f>IF(入力シート!C14&lt;10000000000,"",ROUNDDOWN(入力シート!C14,-10)/10000000000)</f>
        <v/>
      </c>
      <c r="AT28" s="108"/>
      <c r="AU28" s="181" t="str">
        <f>IF(入力シート!C14&lt;1000000000,"",(ROUNDDOWN(入力シート!C14,-9)-ROUNDDOWN(入力シート!C14,-10))/1000000000)</f>
        <v/>
      </c>
      <c r="AV28" s="104"/>
      <c r="AW28" s="107" t="str">
        <f>IF(入力シート!C14&lt;100000000,"",(ROUNDDOWN(入力シート!C14,-8)-ROUNDDOWN(入力シート!C14,-9))/100000000)</f>
        <v/>
      </c>
      <c r="AX28" s="108"/>
      <c r="AY28" s="103" t="str">
        <f>IF(入力シート!C14&lt;10000000,"",(ROUNDDOWN(入力シート!C14,-7)-ROUNDDOWN(入力シート!C14,-8))/10000000)</f>
        <v/>
      </c>
      <c r="AZ28" s="108"/>
      <c r="BA28" s="103" t="str">
        <f>IF(入力シート!C14&lt;1000000,"",(ROUNDDOWN(入力シート!C14,-6)-ROUNDDOWN(入力シート!C14,-7))/1000000)</f>
        <v/>
      </c>
      <c r="BB28" s="104"/>
      <c r="BC28" s="107" t="str">
        <f>IF(入力シート!C14&lt;100000,"",(ROUNDDOWN(入力シート!C14,-5)-ROUNDDOWN(入力シート!C14,-6))/100000)</f>
        <v/>
      </c>
      <c r="BD28" s="108"/>
      <c r="BE28" s="103" t="str">
        <f>IF(入力シート!C14&lt;10000,"",(ROUNDDOWN(入力シート!C14,-4)-ROUNDDOWN(入力シート!C14,-5))/10000)</f>
        <v/>
      </c>
      <c r="BF28" s="108"/>
      <c r="BG28" s="103" t="str">
        <f>IF(入力シート!C14&lt;1000,"",(ROUNDDOWN(入力シート!C14,-3)-ROUNDDOWN(入力シート!C14,-4))/1000)</f>
        <v/>
      </c>
      <c r="BH28" s="104"/>
      <c r="BI28" s="107" t="str">
        <f>IF(入力シート!C14&lt;100,"",(ROUNDDOWN(入力シート!C14,-2)-ROUNDDOWN(入力シート!C14,-3))/100)</f>
        <v/>
      </c>
      <c r="BJ28" s="108"/>
      <c r="BK28" s="103" t="str">
        <f>IF(入力シート!C14&lt;10,"",(ROUNDDOWN(入力シート!C14,-1)-ROUNDDOWN(入力シート!C14,-2))/10)</f>
        <v/>
      </c>
      <c r="BL28" s="108"/>
      <c r="BM28" s="103" t="str">
        <f>IF(入力シート!C14&lt;1,"",(ROUNDDOWN(入力シート!C14,0)-ROUNDDOWN(入力シート!C14,-1))/1)</f>
        <v/>
      </c>
      <c r="BN28" s="104"/>
      <c r="BO28" s="16"/>
      <c r="BP28" s="11"/>
      <c r="BQ28" s="3"/>
      <c r="BR28" s="201"/>
      <c r="BS28" s="201"/>
      <c r="BT28" s="201"/>
      <c r="BU28" s="201"/>
      <c r="BV28" s="201"/>
      <c r="BW28" s="201"/>
      <c r="BX28" s="6"/>
      <c r="BY28" s="179"/>
      <c r="BZ28" s="180"/>
      <c r="CA28" s="107" t="str">
        <f>IF(入力シート!C14&lt;10000000000,"",ROUNDDOWN(入力シート!C14,-10)/10000000000)</f>
        <v/>
      </c>
      <c r="CB28" s="108"/>
      <c r="CC28" s="181" t="str">
        <f>IF(入力シート!C14&lt;1000000000,"",(ROUNDDOWN(入力シート!C14,-9)-ROUNDDOWN(入力シート!C14,-10))/1000000000)</f>
        <v/>
      </c>
      <c r="CD28" s="104"/>
      <c r="CE28" s="107" t="str">
        <f>IF(入力シート!C14&lt;100000000,"",(ROUNDDOWN(入力シート!C14,-8)-ROUNDDOWN(入力シート!C14,-9))/100000000)</f>
        <v/>
      </c>
      <c r="CF28" s="108"/>
      <c r="CG28" s="103" t="str">
        <f>IF(入力シート!C14&lt;10000000,"",(ROUNDDOWN(入力シート!C14,-7)-ROUNDDOWN(入力シート!C14,-8))/10000000)</f>
        <v/>
      </c>
      <c r="CH28" s="108"/>
      <c r="CI28" s="103" t="str">
        <f>IF(入力シート!C14&lt;1000000,"",(ROUNDDOWN(入力シート!C14,-6)-ROUNDDOWN(入力シート!C14,-7))/1000000)</f>
        <v/>
      </c>
      <c r="CJ28" s="104"/>
      <c r="CK28" s="107" t="str">
        <f>IF(入力シート!C14&lt;100000,"",(ROUNDDOWN(入力シート!C14,-5)-ROUNDDOWN(入力シート!C14,-6))/100000)</f>
        <v/>
      </c>
      <c r="CL28" s="108"/>
      <c r="CM28" s="103" t="str">
        <f>IF(入力シート!C14&lt;10000,"",(ROUNDDOWN(入力シート!C14,-4)-ROUNDDOWN(入力シート!C14,-5))/10000)</f>
        <v/>
      </c>
      <c r="CN28" s="108"/>
      <c r="CO28" s="103" t="str">
        <f>IF(入力シート!C14&lt;1000,"",(ROUNDDOWN(入力シート!C14,-3)-ROUNDDOWN(入力シート!C14,-4))/1000)</f>
        <v/>
      </c>
      <c r="CP28" s="104"/>
      <c r="CQ28" s="107" t="str">
        <f>IF(入力シート!C14&lt;100,"",(ROUNDDOWN(入力シート!C14,-2)-ROUNDDOWN(入力シート!C14,-3))/100)</f>
        <v/>
      </c>
      <c r="CR28" s="108"/>
      <c r="CS28" s="103" t="str">
        <f>IF(入力シート!C14&lt;10,"",(ROUNDDOWN(入力シート!C14,-1)-ROUNDDOWN(入力シート!C14,-2))/10)</f>
        <v/>
      </c>
      <c r="CT28" s="108"/>
      <c r="CU28" s="103" t="str">
        <f>IF(入力シート!C14&lt;1,"",(ROUNDDOWN(入力シート!C14,0)-ROUNDDOWN(入力シート!C14,-1))/1)</f>
        <v/>
      </c>
      <c r="CV28" s="104"/>
    </row>
    <row r="29" spans="1:100" ht="15" customHeight="1" x14ac:dyDescent="0.15">
      <c r="A29" s="3"/>
      <c r="B29" s="201"/>
      <c r="C29" s="201"/>
      <c r="D29" s="201"/>
      <c r="E29" s="201"/>
      <c r="F29" s="201"/>
      <c r="G29" s="201"/>
      <c r="H29" s="6"/>
      <c r="I29" s="183"/>
      <c r="J29" s="184"/>
      <c r="K29" s="109"/>
      <c r="L29" s="110"/>
      <c r="M29" s="105"/>
      <c r="N29" s="106"/>
      <c r="O29" s="109"/>
      <c r="P29" s="110"/>
      <c r="Q29" s="105"/>
      <c r="R29" s="110"/>
      <c r="S29" s="105"/>
      <c r="T29" s="106"/>
      <c r="U29" s="109"/>
      <c r="V29" s="110"/>
      <c r="W29" s="105"/>
      <c r="X29" s="110"/>
      <c r="Y29" s="105"/>
      <c r="Z29" s="106"/>
      <c r="AA29" s="109"/>
      <c r="AB29" s="110"/>
      <c r="AC29" s="105"/>
      <c r="AD29" s="110"/>
      <c r="AE29" s="105"/>
      <c r="AF29" s="106"/>
      <c r="AG29" s="16"/>
      <c r="AH29" s="11"/>
      <c r="AI29" s="3"/>
      <c r="AJ29" s="201"/>
      <c r="AK29" s="201"/>
      <c r="AL29" s="201"/>
      <c r="AM29" s="201"/>
      <c r="AN29" s="201"/>
      <c r="AO29" s="201"/>
      <c r="AP29" s="6"/>
      <c r="AQ29" s="183"/>
      <c r="AR29" s="184"/>
      <c r="AS29" s="109"/>
      <c r="AT29" s="110"/>
      <c r="AU29" s="105"/>
      <c r="AV29" s="106"/>
      <c r="AW29" s="109"/>
      <c r="AX29" s="110"/>
      <c r="AY29" s="105"/>
      <c r="AZ29" s="110"/>
      <c r="BA29" s="105"/>
      <c r="BB29" s="106"/>
      <c r="BC29" s="109"/>
      <c r="BD29" s="110"/>
      <c r="BE29" s="105"/>
      <c r="BF29" s="110"/>
      <c r="BG29" s="105"/>
      <c r="BH29" s="106"/>
      <c r="BI29" s="109"/>
      <c r="BJ29" s="110"/>
      <c r="BK29" s="105"/>
      <c r="BL29" s="110"/>
      <c r="BM29" s="105"/>
      <c r="BN29" s="106"/>
      <c r="BO29" s="16"/>
      <c r="BP29" s="11"/>
      <c r="BQ29" s="3"/>
      <c r="BR29" s="201"/>
      <c r="BS29" s="201"/>
      <c r="BT29" s="201"/>
      <c r="BU29" s="201"/>
      <c r="BV29" s="201"/>
      <c r="BW29" s="201"/>
      <c r="BX29" s="6"/>
      <c r="BY29" s="183"/>
      <c r="BZ29" s="184"/>
      <c r="CA29" s="109"/>
      <c r="CB29" s="110"/>
      <c r="CC29" s="105"/>
      <c r="CD29" s="106"/>
      <c r="CE29" s="109"/>
      <c r="CF29" s="110"/>
      <c r="CG29" s="105"/>
      <c r="CH29" s="110"/>
      <c r="CI29" s="105"/>
      <c r="CJ29" s="106"/>
      <c r="CK29" s="109"/>
      <c r="CL29" s="110"/>
      <c r="CM29" s="105"/>
      <c r="CN29" s="110"/>
      <c r="CO29" s="105"/>
      <c r="CP29" s="106"/>
      <c r="CQ29" s="109"/>
      <c r="CR29" s="110"/>
      <c r="CS29" s="105"/>
      <c r="CT29" s="110"/>
      <c r="CU29" s="105"/>
      <c r="CV29" s="106"/>
    </row>
    <row r="30" spans="1:100" ht="15" customHeight="1" x14ac:dyDescent="0.15">
      <c r="A30" s="2"/>
      <c r="B30" s="175" t="s">
        <v>25</v>
      </c>
      <c r="C30" s="175"/>
      <c r="D30" s="175"/>
      <c r="E30" s="175"/>
      <c r="F30" s="175"/>
      <c r="G30" s="175"/>
      <c r="H30" s="7"/>
      <c r="I30" s="177" t="s">
        <v>45</v>
      </c>
      <c r="J30" s="178"/>
      <c r="K30" s="107" t="str">
        <f>IF(入力シート!C15&lt;10000000000,"",ROUNDDOWN(入力シート!C15,-10)/10000000000)</f>
        <v/>
      </c>
      <c r="L30" s="108"/>
      <c r="M30" s="181" t="str">
        <f>IF(入力シート!C15&lt;1000000000,"",(ROUNDDOWN(入力シート!C15,-9)-ROUNDDOWN(入力シート!C15,-10))/1000000000)</f>
        <v/>
      </c>
      <c r="N30" s="104"/>
      <c r="O30" s="107" t="str">
        <f>IF(入力シート!C15&lt;100000000,"",(ROUNDDOWN(入力シート!C15,-8)-ROUNDDOWN(入力シート!C15,-9))/100000000)</f>
        <v/>
      </c>
      <c r="P30" s="108"/>
      <c r="Q30" s="103" t="str">
        <f>IF(入力シート!C15&lt;10000000,"",(ROUNDDOWN(入力シート!C15,-7)-ROUNDDOWN(入力シート!C15,-8))/10000000)</f>
        <v/>
      </c>
      <c r="R30" s="108"/>
      <c r="S30" s="103" t="str">
        <f>IF(入力シート!C15&lt;1000000,"",(ROUNDDOWN(入力シート!C15,-6)-ROUNDDOWN(入力シート!C15,-7))/1000000)</f>
        <v/>
      </c>
      <c r="T30" s="104"/>
      <c r="U30" s="107" t="str">
        <f>IF(入力シート!C15&lt;100000,"",(ROUNDDOWN(入力シート!C15,-5)-ROUNDDOWN(入力シート!C15,-6))/100000)</f>
        <v/>
      </c>
      <c r="V30" s="108"/>
      <c r="W30" s="103" t="str">
        <f>IF(入力シート!C15&lt;10000,"",(ROUNDDOWN(入力シート!C15,-4)-ROUNDDOWN(入力シート!C15,-5))/10000)</f>
        <v/>
      </c>
      <c r="X30" s="108"/>
      <c r="Y30" s="103" t="str">
        <f>IF(入力シート!C15&lt;1000,"",(ROUNDDOWN(入力シート!C15,-3)-ROUNDDOWN(入力シート!C15,-4))/1000)</f>
        <v/>
      </c>
      <c r="Z30" s="104"/>
      <c r="AA30" s="107" t="str">
        <f>IF(入力シート!C15&lt;100,"",(ROUNDDOWN(入力シート!C15,-2)-ROUNDDOWN(入力シート!C15,-3))/100)</f>
        <v/>
      </c>
      <c r="AB30" s="108"/>
      <c r="AC30" s="103" t="str">
        <f>IF(入力シート!C15&lt;10,"",(ROUNDDOWN(入力シート!C15,-1)-ROUNDDOWN(入力シート!C15,-2))/10)</f>
        <v/>
      </c>
      <c r="AD30" s="108"/>
      <c r="AE30" s="103" t="str">
        <f>IF(入力シート!C15&lt;1,"",(ROUNDDOWN(入力シート!C15,0)-ROUNDDOWN(入力シート!C15,-1))/1)</f>
        <v/>
      </c>
      <c r="AF30" s="104"/>
      <c r="AG30" s="16"/>
      <c r="AH30" s="11"/>
      <c r="AI30" s="2"/>
      <c r="AJ30" s="175" t="s">
        <v>25</v>
      </c>
      <c r="AK30" s="175"/>
      <c r="AL30" s="175"/>
      <c r="AM30" s="175"/>
      <c r="AN30" s="175"/>
      <c r="AO30" s="175"/>
      <c r="AP30" s="7"/>
      <c r="AQ30" s="177" t="s">
        <v>45</v>
      </c>
      <c r="AR30" s="178"/>
      <c r="AS30" s="107" t="str">
        <f>IF(入力シート!C15&lt;10000000000,"",ROUNDDOWN(入力シート!C15,-10)/10000000000)</f>
        <v/>
      </c>
      <c r="AT30" s="108"/>
      <c r="AU30" s="181" t="str">
        <f>IF(入力シート!C15&lt;1000000000,"",(ROUNDDOWN(入力シート!C15,-9)-ROUNDDOWN(入力シート!C15,-10))/1000000000)</f>
        <v/>
      </c>
      <c r="AV30" s="104"/>
      <c r="AW30" s="107" t="str">
        <f>IF(入力シート!C15&lt;100000000,"",(ROUNDDOWN(入力シート!C15,-8)-ROUNDDOWN(入力シート!C15,-9))/100000000)</f>
        <v/>
      </c>
      <c r="AX30" s="108"/>
      <c r="AY30" s="103" t="str">
        <f>IF(入力シート!C15&lt;10000000,"",(ROUNDDOWN(入力シート!C15,-7)-ROUNDDOWN(入力シート!C15,-8))/10000000)</f>
        <v/>
      </c>
      <c r="AZ30" s="108"/>
      <c r="BA30" s="103" t="str">
        <f>IF(入力シート!C15&lt;1000000,"",(ROUNDDOWN(入力シート!C15,-6)-ROUNDDOWN(入力シート!C15,-7))/1000000)</f>
        <v/>
      </c>
      <c r="BB30" s="104"/>
      <c r="BC30" s="107" t="str">
        <f>IF(入力シート!C15&lt;100000,"",(ROUNDDOWN(入力シート!C15,-5)-ROUNDDOWN(入力シート!C15,-6))/100000)</f>
        <v/>
      </c>
      <c r="BD30" s="108"/>
      <c r="BE30" s="103" t="str">
        <f>IF(入力シート!C15&lt;10000,"",(ROUNDDOWN(入力シート!C15,-4)-ROUNDDOWN(入力シート!C15,-5))/10000)</f>
        <v/>
      </c>
      <c r="BF30" s="108"/>
      <c r="BG30" s="103" t="str">
        <f>IF(入力シート!C15&lt;1000,"",(ROUNDDOWN(入力シート!C15,-3)-ROUNDDOWN(入力シート!C15,-4))/1000)</f>
        <v/>
      </c>
      <c r="BH30" s="104"/>
      <c r="BI30" s="107" t="str">
        <f>IF(入力シート!C15&lt;100,"",(ROUNDDOWN(入力シート!C15,-2)-ROUNDDOWN(入力シート!C15,-3))/100)</f>
        <v/>
      </c>
      <c r="BJ30" s="108"/>
      <c r="BK30" s="103" t="str">
        <f>IF(入力シート!C15&lt;10,"",(ROUNDDOWN(入力シート!C15,-1)-ROUNDDOWN(入力シート!C15,-2))/10)</f>
        <v/>
      </c>
      <c r="BL30" s="108"/>
      <c r="BM30" s="103" t="str">
        <f>IF(入力シート!C15&lt;1,"",(ROUNDDOWN(入力シート!C15,0)-ROUNDDOWN(入力シート!C15,-1))/1)</f>
        <v/>
      </c>
      <c r="BN30" s="104"/>
      <c r="BO30" s="16"/>
      <c r="BP30" s="11"/>
      <c r="BQ30" s="2"/>
      <c r="BR30" s="175" t="s">
        <v>25</v>
      </c>
      <c r="BS30" s="175"/>
      <c r="BT30" s="175"/>
      <c r="BU30" s="175"/>
      <c r="BV30" s="175"/>
      <c r="BW30" s="175"/>
      <c r="BX30" s="7"/>
      <c r="BY30" s="177" t="s">
        <v>45</v>
      </c>
      <c r="BZ30" s="178"/>
      <c r="CA30" s="107" t="str">
        <f>IF(入力シート!C15&lt;10000000000,"",ROUNDDOWN(入力シート!C15,-10)/10000000000)</f>
        <v/>
      </c>
      <c r="CB30" s="108"/>
      <c r="CC30" s="181" t="str">
        <f>IF(入力シート!C15&lt;1000000000,"",(ROUNDDOWN(入力シート!C15,-9)-ROUNDDOWN(入力シート!C15,-10))/1000000000)</f>
        <v/>
      </c>
      <c r="CD30" s="104"/>
      <c r="CE30" s="107" t="str">
        <f>IF(入力シート!C15&lt;100000000,"",(ROUNDDOWN(入力シート!C15,-8)-ROUNDDOWN(入力シート!C15,-9))/100000000)</f>
        <v/>
      </c>
      <c r="CF30" s="108"/>
      <c r="CG30" s="103" t="str">
        <f>IF(入力シート!C15&lt;10000000,"",(ROUNDDOWN(入力シート!C15,-7)-ROUNDDOWN(入力シート!C15,-8))/10000000)</f>
        <v/>
      </c>
      <c r="CH30" s="108"/>
      <c r="CI30" s="103" t="str">
        <f>IF(入力シート!C15&lt;1000000,"",(ROUNDDOWN(入力シート!C15,-6)-ROUNDDOWN(入力シート!C15,-7))/1000000)</f>
        <v/>
      </c>
      <c r="CJ30" s="104"/>
      <c r="CK30" s="107" t="str">
        <f>IF(入力シート!C15&lt;100000,"",(ROUNDDOWN(入力シート!C15,-5)-ROUNDDOWN(入力シート!C15,-6))/100000)</f>
        <v/>
      </c>
      <c r="CL30" s="108"/>
      <c r="CM30" s="103" t="str">
        <f>IF(入力シート!C15&lt;10000,"",(ROUNDDOWN(入力シート!C15,-4)-ROUNDDOWN(入力シート!C15,-5))/10000)</f>
        <v/>
      </c>
      <c r="CN30" s="108"/>
      <c r="CO30" s="103" t="str">
        <f>IF(入力シート!C15&lt;1000,"",(ROUNDDOWN(入力シート!C15,-3)-ROUNDDOWN(入力シート!C15,-4))/1000)</f>
        <v/>
      </c>
      <c r="CP30" s="104"/>
      <c r="CQ30" s="107" t="str">
        <f>IF(入力シート!C15&lt;100,"",(ROUNDDOWN(入力シート!C15,-2)-ROUNDDOWN(入力シート!C15,-3))/100)</f>
        <v/>
      </c>
      <c r="CR30" s="108"/>
      <c r="CS30" s="103" t="str">
        <f>IF(入力シート!C15&lt;10,"",(ROUNDDOWN(入力シート!C15,-1)-ROUNDDOWN(入力シート!C15,-2))/10)</f>
        <v/>
      </c>
      <c r="CT30" s="108"/>
      <c r="CU30" s="103" t="str">
        <f>IF(入力シート!C15&lt;1,"",(ROUNDDOWN(入力シート!C15,0)-ROUNDDOWN(入力シート!C15,-1))/1)</f>
        <v/>
      </c>
      <c r="CV30" s="104"/>
    </row>
    <row r="31" spans="1:100" ht="15" customHeight="1" x14ac:dyDescent="0.15">
      <c r="A31" s="4"/>
      <c r="B31" s="182"/>
      <c r="C31" s="182"/>
      <c r="D31" s="182"/>
      <c r="E31" s="182"/>
      <c r="F31" s="182"/>
      <c r="G31" s="182"/>
      <c r="H31" s="8"/>
      <c r="I31" s="183"/>
      <c r="J31" s="184"/>
      <c r="K31" s="109"/>
      <c r="L31" s="110"/>
      <c r="M31" s="105"/>
      <c r="N31" s="106"/>
      <c r="O31" s="109"/>
      <c r="P31" s="110"/>
      <c r="Q31" s="105"/>
      <c r="R31" s="110"/>
      <c r="S31" s="105"/>
      <c r="T31" s="106"/>
      <c r="U31" s="109"/>
      <c r="V31" s="110"/>
      <c r="W31" s="105"/>
      <c r="X31" s="110"/>
      <c r="Y31" s="105"/>
      <c r="Z31" s="106"/>
      <c r="AA31" s="109"/>
      <c r="AB31" s="110"/>
      <c r="AC31" s="105"/>
      <c r="AD31" s="110"/>
      <c r="AE31" s="105"/>
      <c r="AF31" s="106"/>
      <c r="AG31" s="16"/>
      <c r="AH31" s="11"/>
      <c r="AI31" s="4"/>
      <c r="AJ31" s="182"/>
      <c r="AK31" s="182"/>
      <c r="AL31" s="182"/>
      <c r="AM31" s="182"/>
      <c r="AN31" s="182"/>
      <c r="AO31" s="182"/>
      <c r="AP31" s="8"/>
      <c r="AQ31" s="183"/>
      <c r="AR31" s="184"/>
      <c r="AS31" s="109"/>
      <c r="AT31" s="110"/>
      <c r="AU31" s="105"/>
      <c r="AV31" s="106"/>
      <c r="AW31" s="109"/>
      <c r="AX31" s="110"/>
      <c r="AY31" s="105"/>
      <c r="AZ31" s="110"/>
      <c r="BA31" s="105"/>
      <c r="BB31" s="106"/>
      <c r="BC31" s="109"/>
      <c r="BD31" s="110"/>
      <c r="BE31" s="105"/>
      <c r="BF31" s="110"/>
      <c r="BG31" s="105"/>
      <c r="BH31" s="106"/>
      <c r="BI31" s="109"/>
      <c r="BJ31" s="110"/>
      <c r="BK31" s="105"/>
      <c r="BL31" s="110"/>
      <c r="BM31" s="105"/>
      <c r="BN31" s="106"/>
      <c r="BO31" s="16"/>
      <c r="BP31" s="11"/>
      <c r="BQ31" s="4"/>
      <c r="BR31" s="182"/>
      <c r="BS31" s="182"/>
      <c r="BT31" s="182"/>
      <c r="BU31" s="182"/>
      <c r="BV31" s="182"/>
      <c r="BW31" s="182"/>
      <c r="BX31" s="8"/>
      <c r="BY31" s="183"/>
      <c r="BZ31" s="184"/>
      <c r="CA31" s="109"/>
      <c r="CB31" s="110"/>
      <c r="CC31" s="105"/>
      <c r="CD31" s="106"/>
      <c r="CE31" s="109"/>
      <c r="CF31" s="110"/>
      <c r="CG31" s="105"/>
      <c r="CH31" s="110"/>
      <c r="CI31" s="105"/>
      <c r="CJ31" s="106"/>
      <c r="CK31" s="109"/>
      <c r="CL31" s="110"/>
      <c r="CM31" s="105"/>
      <c r="CN31" s="110"/>
      <c r="CO31" s="105"/>
      <c r="CP31" s="106"/>
      <c r="CQ31" s="109"/>
      <c r="CR31" s="110"/>
      <c r="CS31" s="105"/>
      <c r="CT31" s="110"/>
      <c r="CU31" s="105"/>
      <c r="CV31" s="106"/>
    </row>
    <row r="32" spans="1:100" ht="15" customHeight="1" x14ac:dyDescent="0.15">
      <c r="A32" s="2"/>
      <c r="B32" s="175" t="s">
        <v>26</v>
      </c>
      <c r="C32" s="175"/>
      <c r="D32" s="175"/>
      <c r="E32" s="175"/>
      <c r="F32" s="175"/>
      <c r="G32" s="175"/>
      <c r="H32" s="7"/>
      <c r="I32" s="177" t="s">
        <v>30</v>
      </c>
      <c r="J32" s="178"/>
      <c r="K32" s="107" t="str">
        <f>IF(入力シート!C16&lt;10000000000,"",ROUNDDOWN(入力シート!C16,-10)/10000000000)</f>
        <v/>
      </c>
      <c r="L32" s="108"/>
      <c r="M32" s="181" t="str">
        <f>IF(入力シート!C16&lt;1000000000,"",(ROUNDDOWN(入力シート!C16,-9)-ROUNDDOWN(入力シート!C16,-10))/1000000000)</f>
        <v/>
      </c>
      <c r="N32" s="104"/>
      <c r="O32" s="107" t="str">
        <f>IF(入力シート!C16&lt;100000000,"",(ROUNDDOWN(入力シート!C16,-8)-ROUNDDOWN(入力シート!C16,-9))/100000000)</f>
        <v/>
      </c>
      <c r="P32" s="108"/>
      <c r="Q32" s="103" t="str">
        <f>IF(入力シート!C16&lt;10000000,"",(ROUNDDOWN(入力シート!C16,-7)-ROUNDDOWN(入力シート!C16,-8))/10000000)</f>
        <v/>
      </c>
      <c r="R32" s="108"/>
      <c r="S32" s="103" t="str">
        <f>IF(入力シート!C16&lt;1000000,"",(ROUNDDOWN(入力シート!C16,-6)-ROUNDDOWN(入力シート!C16,-7))/1000000)</f>
        <v/>
      </c>
      <c r="T32" s="104"/>
      <c r="U32" s="107" t="str">
        <f>IF(入力シート!C16&lt;100000,"",(ROUNDDOWN(入力シート!C16,-5)-ROUNDDOWN(入力シート!C16,-6))/100000)</f>
        <v/>
      </c>
      <c r="V32" s="108"/>
      <c r="W32" s="103" t="str">
        <f>IF(入力シート!C16&lt;10000,"",(ROUNDDOWN(入力シート!C16,-4)-ROUNDDOWN(入力シート!C16,-5))/10000)</f>
        <v/>
      </c>
      <c r="X32" s="108"/>
      <c r="Y32" s="103" t="str">
        <f>IF(入力シート!C16&lt;1000,"",(ROUNDDOWN(入力シート!C16,-3)-ROUNDDOWN(入力シート!C16,-4))/1000)</f>
        <v/>
      </c>
      <c r="Z32" s="104"/>
      <c r="AA32" s="107" t="str">
        <f>IF(入力シート!C16&lt;100,"",(ROUNDDOWN(入力シート!C16,-2)-ROUNDDOWN(入力シート!C16,-3))/100)</f>
        <v/>
      </c>
      <c r="AB32" s="108"/>
      <c r="AC32" s="103" t="str">
        <f>IF(入力シート!C16&lt;10,"",(ROUNDDOWN(入力シート!C16,-1)-ROUNDDOWN(入力シート!C16,-2))/10)</f>
        <v/>
      </c>
      <c r="AD32" s="108"/>
      <c r="AE32" s="103" t="str">
        <f>IF(入力シート!C16&lt;1,"",(ROUNDDOWN(入力シート!C16,0)-ROUNDDOWN(入力シート!C16,-1))/1)</f>
        <v/>
      </c>
      <c r="AF32" s="104"/>
      <c r="AG32" s="16"/>
      <c r="AH32" s="11"/>
      <c r="AI32" s="2"/>
      <c r="AJ32" s="175" t="s">
        <v>26</v>
      </c>
      <c r="AK32" s="175"/>
      <c r="AL32" s="175"/>
      <c r="AM32" s="175"/>
      <c r="AN32" s="175"/>
      <c r="AO32" s="175"/>
      <c r="AP32" s="7"/>
      <c r="AQ32" s="177" t="s">
        <v>30</v>
      </c>
      <c r="AR32" s="178"/>
      <c r="AS32" s="107" t="str">
        <f>IF(入力シート!C16&lt;10000000000,"",ROUNDDOWN(入力シート!C16,-10)/10000000000)</f>
        <v/>
      </c>
      <c r="AT32" s="108"/>
      <c r="AU32" s="181" t="str">
        <f>IF(入力シート!C16&lt;1000000000,"",(ROUNDDOWN(入力シート!C16,-9)-ROUNDDOWN(入力シート!C16,-10))/1000000000)</f>
        <v/>
      </c>
      <c r="AV32" s="104"/>
      <c r="AW32" s="107" t="str">
        <f>IF(入力シート!C16&lt;100000000,"",(ROUNDDOWN(入力シート!C16,-8)-ROUNDDOWN(入力シート!C16,-9))/100000000)</f>
        <v/>
      </c>
      <c r="AX32" s="108"/>
      <c r="AY32" s="103" t="str">
        <f>IF(入力シート!C16&lt;10000000,"",(ROUNDDOWN(入力シート!C16,-7)-ROUNDDOWN(入力シート!C16,-8))/10000000)</f>
        <v/>
      </c>
      <c r="AZ32" s="108"/>
      <c r="BA32" s="103" t="str">
        <f>IF(入力シート!C16&lt;1000000,"",(ROUNDDOWN(入力シート!C16,-6)-ROUNDDOWN(入力シート!C16,-7))/1000000)</f>
        <v/>
      </c>
      <c r="BB32" s="104"/>
      <c r="BC32" s="107" t="str">
        <f>IF(入力シート!C16&lt;100000,"",(ROUNDDOWN(入力シート!C16,-5)-ROUNDDOWN(入力シート!C16,-6))/100000)</f>
        <v/>
      </c>
      <c r="BD32" s="108"/>
      <c r="BE32" s="103" t="str">
        <f>IF(入力シート!C16&lt;10000,"",(ROUNDDOWN(入力シート!C16,-4)-ROUNDDOWN(入力シート!C16,-5))/10000)</f>
        <v/>
      </c>
      <c r="BF32" s="108"/>
      <c r="BG32" s="103" t="str">
        <f>IF(入力シート!C16&lt;1000,"",(ROUNDDOWN(入力シート!C16,-3)-ROUNDDOWN(入力シート!C16,-4))/1000)</f>
        <v/>
      </c>
      <c r="BH32" s="104"/>
      <c r="BI32" s="107" t="str">
        <f>IF(入力シート!C16&lt;100,"",(ROUNDDOWN(入力シート!C16,-2)-ROUNDDOWN(入力シート!C16,-3))/100)</f>
        <v/>
      </c>
      <c r="BJ32" s="108"/>
      <c r="BK32" s="103" t="str">
        <f>IF(入力シート!C16&lt;10,"",(ROUNDDOWN(入力シート!C16,-1)-ROUNDDOWN(入力シート!C16,-2))/10)</f>
        <v/>
      </c>
      <c r="BL32" s="108"/>
      <c r="BM32" s="103" t="str">
        <f>IF(入力シート!C16&lt;1,"",(ROUNDDOWN(入力シート!C16,0)-ROUNDDOWN(入力シート!C16,-1))/1)</f>
        <v/>
      </c>
      <c r="BN32" s="104"/>
      <c r="BO32" s="16"/>
      <c r="BP32" s="11"/>
      <c r="BQ32" s="2"/>
      <c r="BR32" s="175" t="s">
        <v>26</v>
      </c>
      <c r="BS32" s="175"/>
      <c r="BT32" s="175"/>
      <c r="BU32" s="175"/>
      <c r="BV32" s="175"/>
      <c r="BW32" s="175"/>
      <c r="BX32" s="7"/>
      <c r="BY32" s="177" t="s">
        <v>30</v>
      </c>
      <c r="BZ32" s="178"/>
      <c r="CA32" s="107" t="str">
        <f>IF(入力シート!C16&lt;10000000000,"",ROUNDDOWN(入力シート!C16,-10)/10000000000)</f>
        <v/>
      </c>
      <c r="CB32" s="108"/>
      <c r="CC32" s="181" t="str">
        <f>IF(入力シート!C16&lt;1000000000,"",(ROUNDDOWN(入力シート!C16,-9)-ROUNDDOWN(入力シート!C16,-10))/1000000000)</f>
        <v/>
      </c>
      <c r="CD32" s="104"/>
      <c r="CE32" s="107" t="str">
        <f>IF(入力シート!C16&lt;100000000,"",(ROUNDDOWN(入力シート!C16,-8)-ROUNDDOWN(入力シート!C16,-9))/100000000)</f>
        <v/>
      </c>
      <c r="CF32" s="108"/>
      <c r="CG32" s="103" t="str">
        <f>IF(入力シート!C16&lt;10000000,"",(ROUNDDOWN(入力シート!C16,-7)-ROUNDDOWN(入力シート!C16,-8))/10000000)</f>
        <v/>
      </c>
      <c r="CH32" s="108"/>
      <c r="CI32" s="103" t="str">
        <f>IF(入力シート!C16&lt;1000000,"",(ROUNDDOWN(入力シート!C16,-6)-ROUNDDOWN(入力シート!C16,-7))/1000000)</f>
        <v/>
      </c>
      <c r="CJ32" s="104"/>
      <c r="CK32" s="107" t="str">
        <f>IF(入力シート!C16&lt;100000,"",(ROUNDDOWN(入力シート!C16,-5)-ROUNDDOWN(入力シート!C16,-6))/100000)</f>
        <v/>
      </c>
      <c r="CL32" s="108"/>
      <c r="CM32" s="103" t="str">
        <f>IF(入力シート!C16&lt;10000,"",(ROUNDDOWN(入力シート!C16,-4)-ROUNDDOWN(入力シート!C16,-5))/10000)</f>
        <v/>
      </c>
      <c r="CN32" s="108"/>
      <c r="CO32" s="103" t="str">
        <f>IF(入力シート!C16&lt;1000,"",(ROUNDDOWN(入力シート!C16,-3)-ROUNDDOWN(入力シート!C16,-4))/1000)</f>
        <v/>
      </c>
      <c r="CP32" s="104"/>
      <c r="CQ32" s="107" t="str">
        <f>IF(入力シート!C16&lt;100,"",(ROUNDDOWN(入力シート!C16,-2)-ROUNDDOWN(入力シート!C16,-3))/100)</f>
        <v/>
      </c>
      <c r="CR32" s="108"/>
      <c r="CS32" s="103" t="str">
        <f>IF(入力シート!C16&lt;10,"",(ROUNDDOWN(入力シート!C16,-1)-ROUNDDOWN(入力シート!C16,-2))/10)</f>
        <v/>
      </c>
      <c r="CT32" s="108"/>
      <c r="CU32" s="103" t="str">
        <f>IF(入力シート!C16&lt;1,"",(ROUNDDOWN(入力シート!C16,0)-ROUNDDOWN(入力シート!C16,-1))/1)</f>
        <v/>
      </c>
      <c r="CV32" s="104"/>
    </row>
    <row r="33" spans="1:100" ht="15" customHeight="1" x14ac:dyDescent="0.15">
      <c r="A33" s="4"/>
      <c r="B33" s="182"/>
      <c r="C33" s="182"/>
      <c r="D33" s="182"/>
      <c r="E33" s="182"/>
      <c r="F33" s="182"/>
      <c r="G33" s="182"/>
      <c r="H33" s="8"/>
      <c r="I33" s="183"/>
      <c r="J33" s="184"/>
      <c r="K33" s="109"/>
      <c r="L33" s="110"/>
      <c r="M33" s="105"/>
      <c r="N33" s="106"/>
      <c r="O33" s="109"/>
      <c r="P33" s="110"/>
      <c r="Q33" s="105"/>
      <c r="R33" s="110"/>
      <c r="S33" s="105"/>
      <c r="T33" s="106"/>
      <c r="U33" s="109"/>
      <c r="V33" s="110"/>
      <c r="W33" s="105"/>
      <c r="X33" s="110"/>
      <c r="Y33" s="105"/>
      <c r="Z33" s="106"/>
      <c r="AA33" s="109"/>
      <c r="AB33" s="110"/>
      <c r="AC33" s="105"/>
      <c r="AD33" s="110"/>
      <c r="AE33" s="105"/>
      <c r="AF33" s="106"/>
      <c r="AG33" s="16"/>
      <c r="AH33" s="11"/>
      <c r="AI33" s="4"/>
      <c r="AJ33" s="182"/>
      <c r="AK33" s="182"/>
      <c r="AL33" s="182"/>
      <c r="AM33" s="182"/>
      <c r="AN33" s="182"/>
      <c r="AO33" s="182"/>
      <c r="AP33" s="8"/>
      <c r="AQ33" s="183"/>
      <c r="AR33" s="184"/>
      <c r="AS33" s="109"/>
      <c r="AT33" s="110"/>
      <c r="AU33" s="105"/>
      <c r="AV33" s="106"/>
      <c r="AW33" s="109"/>
      <c r="AX33" s="110"/>
      <c r="AY33" s="105"/>
      <c r="AZ33" s="110"/>
      <c r="BA33" s="105"/>
      <c r="BB33" s="106"/>
      <c r="BC33" s="109"/>
      <c r="BD33" s="110"/>
      <c r="BE33" s="105"/>
      <c r="BF33" s="110"/>
      <c r="BG33" s="105"/>
      <c r="BH33" s="106"/>
      <c r="BI33" s="109"/>
      <c r="BJ33" s="110"/>
      <c r="BK33" s="105"/>
      <c r="BL33" s="110"/>
      <c r="BM33" s="105"/>
      <c r="BN33" s="106"/>
      <c r="BO33" s="16"/>
      <c r="BP33" s="11"/>
      <c r="BQ33" s="4"/>
      <c r="BR33" s="182"/>
      <c r="BS33" s="182"/>
      <c r="BT33" s="182"/>
      <c r="BU33" s="182"/>
      <c r="BV33" s="182"/>
      <c r="BW33" s="182"/>
      <c r="BX33" s="8"/>
      <c r="BY33" s="183"/>
      <c r="BZ33" s="184"/>
      <c r="CA33" s="109"/>
      <c r="CB33" s="110"/>
      <c r="CC33" s="105"/>
      <c r="CD33" s="106"/>
      <c r="CE33" s="109"/>
      <c r="CF33" s="110"/>
      <c r="CG33" s="105"/>
      <c r="CH33" s="110"/>
      <c r="CI33" s="105"/>
      <c r="CJ33" s="106"/>
      <c r="CK33" s="109"/>
      <c r="CL33" s="110"/>
      <c r="CM33" s="105"/>
      <c r="CN33" s="110"/>
      <c r="CO33" s="105"/>
      <c r="CP33" s="106"/>
      <c r="CQ33" s="109"/>
      <c r="CR33" s="110"/>
      <c r="CS33" s="105"/>
      <c r="CT33" s="110"/>
      <c r="CU33" s="105"/>
      <c r="CV33" s="106"/>
    </row>
    <row r="34" spans="1:100" ht="15" customHeight="1" x14ac:dyDescent="0.15">
      <c r="A34" s="2"/>
      <c r="B34" s="175" t="s">
        <v>27</v>
      </c>
      <c r="C34" s="175"/>
      <c r="D34" s="175"/>
      <c r="E34" s="175"/>
      <c r="F34" s="175"/>
      <c r="G34" s="175"/>
      <c r="H34" s="7"/>
      <c r="I34" s="177" t="s">
        <v>31</v>
      </c>
      <c r="J34" s="178"/>
      <c r="K34" s="107" t="str">
        <f>IF(入力シート!C17&lt;10000000000,"",ROUNDDOWN(入力シート!C17,-10)/10000000000)</f>
        <v/>
      </c>
      <c r="L34" s="108"/>
      <c r="M34" s="181" t="str">
        <f>IF(入力シート!C17&lt;1000000000,"",(ROUNDDOWN(入力シート!C17,-9)-ROUNDDOWN(入力シート!C17,-10))/1000000000)</f>
        <v/>
      </c>
      <c r="N34" s="104"/>
      <c r="O34" s="107" t="str">
        <f>IF(入力シート!C17&lt;100000000,"",(ROUNDDOWN(入力シート!C17,-8)-ROUNDDOWN(入力シート!C17,-9))/100000000)</f>
        <v/>
      </c>
      <c r="P34" s="108"/>
      <c r="Q34" s="103" t="str">
        <f>IF(入力シート!C17&lt;10000000,"",(ROUNDDOWN(入力シート!C17,-7)-ROUNDDOWN(入力シート!C17,-8))/10000000)</f>
        <v/>
      </c>
      <c r="R34" s="108"/>
      <c r="S34" s="103" t="str">
        <f>IF(入力シート!C17&lt;1000000,"",(ROUNDDOWN(入力シート!C17,-6)-ROUNDDOWN(入力シート!C17,-7))/1000000)</f>
        <v/>
      </c>
      <c r="T34" s="104"/>
      <c r="U34" s="107" t="str">
        <f>IF(入力シート!C17&lt;100000,"",(ROUNDDOWN(入力シート!C17,-5)-ROUNDDOWN(入力シート!C17,-6))/100000)</f>
        <v/>
      </c>
      <c r="V34" s="108"/>
      <c r="W34" s="103" t="str">
        <f>IF(入力シート!C17&lt;10000,"",(ROUNDDOWN(入力シート!C17,-4)-ROUNDDOWN(入力シート!C17,-5))/10000)</f>
        <v/>
      </c>
      <c r="X34" s="108"/>
      <c r="Y34" s="103" t="str">
        <f>IF(入力シート!C17&lt;1000,"",(ROUNDDOWN(入力シート!C17,-3)-ROUNDDOWN(入力シート!C17,-4))/1000)</f>
        <v/>
      </c>
      <c r="Z34" s="104"/>
      <c r="AA34" s="107" t="str">
        <f>IF(入力シート!C17&lt;100,"",(ROUNDDOWN(入力シート!C17,-2)-ROUNDDOWN(入力シート!C17,-3))/100)</f>
        <v/>
      </c>
      <c r="AB34" s="108"/>
      <c r="AC34" s="103" t="str">
        <f>IF(入力シート!C17&lt;10,"",(ROUNDDOWN(入力シート!C17,-1)-ROUNDDOWN(入力シート!C17,-2))/10)</f>
        <v/>
      </c>
      <c r="AD34" s="108"/>
      <c r="AE34" s="103" t="str">
        <f>IF(入力シート!C17&lt;1,"",(ROUNDDOWN(入力シート!C17,0)-ROUNDDOWN(入力シート!C17,-1))/1)</f>
        <v/>
      </c>
      <c r="AF34" s="104"/>
      <c r="AG34" s="16"/>
      <c r="AH34" s="11"/>
      <c r="AI34" s="2"/>
      <c r="AJ34" s="175" t="s">
        <v>27</v>
      </c>
      <c r="AK34" s="175"/>
      <c r="AL34" s="175"/>
      <c r="AM34" s="175"/>
      <c r="AN34" s="175"/>
      <c r="AO34" s="175"/>
      <c r="AP34" s="7"/>
      <c r="AQ34" s="177" t="s">
        <v>31</v>
      </c>
      <c r="AR34" s="178"/>
      <c r="AS34" s="107" t="str">
        <f>IF(入力シート!C17&lt;10000000000,"",ROUNDDOWN(入力シート!C17,-10)/10000000000)</f>
        <v/>
      </c>
      <c r="AT34" s="108"/>
      <c r="AU34" s="181" t="str">
        <f>IF(入力シート!C17&lt;1000000000,"",(ROUNDDOWN(入力シート!C17,-9)-ROUNDDOWN(入力シート!C17,-10))/1000000000)</f>
        <v/>
      </c>
      <c r="AV34" s="104"/>
      <c r="AW34" s="107" t="str">
        <f>IF(入力シート!C17&lt;100000000,"",(ROUNDDOWN(入力シート!C17,-8)-ROUNDDOWN(入力シート!C17,-9))/100000000)</f>
        <v/>
      </c>
      <c r="AX34" s="108"/>
      <c r="AY34" s="103" t="str">
        <f>IF(入力シート!C17&lt;10000000,"",(ROUNDDOWN(入力シート!C17,-7)-ROUNDDOWN(入力シート!C17,-8))/10000000)</f>
        <v/>
      </c>
      <c r="AZ34" s="108"/>
      <c r="BA34" s="103" t="str">
        <f>IF(入力シート!C17&lt;1000000,"",(ROUNDDOWN(入力シート!C17,-6)-ROUNDDOWN(入力シート!C17,-7))/1000000)</f>
        <v/>
      </c>
      <c r="BB34" s="104"/>
      <c r="BC34" s="107" t="str">
        <f>IF(入力シート!C17&lt;100000,"",(ROUNDDOWN(入力シート!C17,-5)-ROUNDDOWN(入力シート!C17,-6))/100000)</f>
        <v/>
      </c>
      <c r="BD34" s="108"/>
      <c r="BE34" s="103" t="str">
        <f>IF(入力シート!C17&lt;10000,"",(ROUNDDOWN(入力シート!C17,-4)-ROUNDDOWN(入力シート!C17,-5))/10000)</f>
        <v/>
      </c>
      <c r="BF34" s="108"/>
      <c r="BG34" s="103" t="str">
        <f>IF(入力シート!C17&lt;1000,"",(ROUNDDOWN(入力シート!C17,-3)-ROUNDDOWN(入力シート!C17,-4))/1000)</f>
        <v/>
      </c>
      <c r="BH34" s="104"/>
      <c r="BI34" s="107" t="str">
        <f>IF(入力シート!C17&lt;100,"",(ROUNDDOWN(入力シート!C17,-2)-ROUNDDOWN(入力シート!C17,-3))/100)</f>
        <v/>
      </c>
      <c r="BJ34" s="108"/>
      <c r="BK34" s="103" t="str">
        <f>IF(入力シート!C17&lt;10,"",(ROUNDDOWN(入力シート!C17,-1)-ROUNDDOWN(入力シート!C17,-2))/10)</f>
        <v/>
      </c>
      <c r="BL34" s="108"/>
      <c r="BM34" s="103" t="str">
        <f>IF(入力シート!C17&lt;1,"",(ROUNDDOWN(入力シート!C17,0)-ROUNDDOWN(入力シート!C17,-1))/1)</f>
        <v/>
      </c>
      <c r="BN34" s="104"/>
      <c r="BO34" s="16"/>
      <c r="BP34" s="11"/>
      <c r="BQ34" s="2"/>
      <c r="BR34" s="175" t="s">
        <v>27</v>
      </c>
      <c r="BS34" s="175"/>
      <c r="BT34" s="175"/>
      <c r="BU34" s="175"/>
      <c r="BV34" s="175"/>
      <c r="BW34" s="175"/>
      <c r="BX34" s="7"/>
      <c r="BY34" s="177" t="s">
        <v>31</v>
      </c>
      <c r="BZ34" s="178"/>
      <c r="CA34" s="107" t="str">
        <f>IF(入力シート!C17&lt;10000000000,"",ROUNDDOWN(入力シート!C17,-10)/10000000000)</f>
        <v/>
      </c>
      <c r="CB34" s="108"/>
      <c r="CC34" s="181" t="str">
        <f>IF(入力シート!C17&lt;1000000000,"",(ROUNDDOWN(入力シート!C17,-9)-ROUNDDOWN(入力シート!C17,-10))/1000000000)</f>
        <v/>
      </c>
      <c r="CD34" s="104"/>
      <c r="CE34" s="107" t="str">
        <f>IF(入力シート!C17&lt;100000000,"",(ROUNDDOWN(入力シート!C17,-8)-ROUNDDOWN(入力シート!C17,-9))/100000000)</f>
        <v/>
      </c>
      <c r="CF34" s="108"/>
      <c r="CG34" s="103" t="str">
        <f>IF(入力シート!C17&lt;10000000,"",(ROUNDDOWN(入力シート!C17,-7)-ROUNDDOWN(入力シート!C17,-8))/10000000)</f>
        <v/>
      </c>
      <c r="CH34" s="108"/>
      <c r="CI34" s="103" t="str">
        <f>IF(入力シート!C17&lt;1000000,"",(ROUNDDOWN(入力シート!C17,-6)-ROUNDDOWN(入力シート!C17,-7))/1000000)</f>
        <v/>
      </c>
      <c r="CJ34" s="104"/>
      <c r="CK34" s="107" t="str">
        <f>IF(入力シート!C17&lt;100000,"",(ROUNDDOWN(入力シート!C17,-5)-ROUNDDOWN(入力シート!C17,-6))/100000)</f>
        <v/>
      </c>
      <c r="CL34" s="108"/>
      <c r="CM34" s="103" t="str">
        <f>IF(入力シート!C17&lt;10000,"",(ROUNDDOWN(入力シート!C17,-4)-ROUNDDOWN(入力シート!C17,-5))/10000)</f>
        <v/>
      </c>
      <c r="CN34" s="108"/>
      <c r="CO34" s="103" t="str">
        <f>IF(入力シート!C17&lt;1000,"",(ROUNDDOWN(入力シート!C17,-3)-ROUNDDOWN(入力シート!C17,-4))/1000)</f>
        <v/>
      </c>
      <c r="CP34" s="104"/>
      <c r="CQ34" s="107" t="str">
        <f>IF(入力シート!C17&lt;100,"",(ROUNDDOWN(入力シート!C17,-2)-ROUNDDOWN(入力シート!C17,-3))/100)</f>
        <v/>
      </c>
      <c r="CR34" s="108"/>
      <c r="CS34" s="103" t="str">
        <f>IF(入力シート!C17&lt;10,"",(ROUNDDOWN(入力シート!C17,-1)-ROUNDDOWN(入力シート!C17,-2))/10)</f>
        <v/>
      </c>
      <c r="CT34" s="108"/>
      <c r="CU34" s="103" t="str">
        <f>IF(入力シート!C17&lt;1,"",(ROUNDDOWN(入力シート!C17,0)-ROUNDDOWN(入力シート!C17,-1))/1)</f>
        <v/>
      </c>
      <c r="CV34" s="104"/>
    </row>
    <row r="35" spans="1:100" ht="15" customHeight="1" thickBot="1" x14ac:dyDescent="0.2">
      <c r="A35" s="3"/>
      <c r="B35" s="176"/>
      <c r="C35" s="176"/>
      <c r="D35" s="176"/>
      <c r="E35" s="176"/>
      <c r="F35" s="176"/>
      <c r="G35" s="176"/>
      <c r="H35" s="12"/>
      <c r="I35" s="179"/>
      <c r="J35" s="180"/>
      <c r="K35" s="109"/>
      <c r="L35" s="110"/>
      <c r="M35" s="105"/>
      <c r="N35" s="106"/>
      <c r="O35" s="109"/>
      <c r="P35" s="110"/>
      <c r="Q35" s="105"/>
      <c r="R35" s="110"/>
      <c r="S35" s="105"/>
      <c r="T35" s="106"/>
      <c r="U35" s="109"/>
      <c r="V35" s="110"/>
      <c r="W35" s="105"/>
      <c r="X35" s="110"/>
      <c r="Y35" s="105"/>
      <c r="Z35" s="106"/>
      <c r="AA35" s="109"/>
      <c r="AB35" s="110"/>
      <c r="AC35" s="105"/>
      <c r="AD35" s="110"/>
      <c r="AE35" s="105"/>
      <c r="AF35" s="106"/>
      <c r="AG35" s="16"/>
      <c r="AH35" s="11"/>
      <c r="AI35" s="3"/>
      <c r="AJ35" s="176"/>
      <c r="AK35" s="176"/>
      <c r="AL35" s="176"/>
      <c r="AM35" s="176"/>
      <c r="AN35" s="176"/>
      <c r="AO35" s="176"/>
      <c r="AP35" s="12"/>
      <c r="AQ35" s="179"/>
      <c r="AR35" s="180"/>
      <c r="AS35" s="109"/>
      <c r="AT35" s="110"/>
      <c r="AU35" s="105"/>
      <c r="AV35" s="106"/>
      <c r="AW35" s="109"/>
      <c r="AX35" s="110"/>
      <c r="AY35" s="105"/>
      <c r="AZ35" s="110"/>
      <c r="BA35" s="105"/>
      <c r="BB35" s="106"/>
      <c r="BC35" s="109"/>
      <c r="BD35" s="110"/>
      <c r="BE35" s="105"/>
      <c r="BF35" s="110"/>
      <c r="BG35" s="105"/>
      <c r="BH35" s="106"/>
      <c r="BI35" s="109"/>
      <c r="BJ35" s="110"/>
      <c r="BK35" s="105"/>
      <c r="BL35" s="110"/>
      <c r="BM35" s="105"/>
      <c r="BN35" s="106"/>
      <c r="BO35" s="16"/>
      <c r="BP35" s="11"/>
      <c r="BQ35" s="3"/>
      <c r="BR35" s="176"/>
      <c r="BS35" s="176"/>
      <c r="BT35" s="176"/>
      <c r="BU35" s="176"/>
      <c r="BV35" s="176"/>
      <c r="BW35" s="176"/>
      <c r="BX35" s="12"/>
      <c r="BY35" s="179"/>
      <c r="BZ35" s="180"/>
      <c r="CA35" s="109"/>
      <c r="CB35" s="110"/>
      <c r="CC35" s="105"/>
      <c r="CD35" s="106"/>
      <c r="CE35" s="109"/>
      <c r="CF35" s="110"/>
      <c r="CG35" s="105"/>
      <c r="CH35" s="110"/>
      <c r="CI35" s="105"/>
      <c r="CJ35" s="106"/>
      <c r="CK35" s="109"/>
      <c r="CL35" s="110"/>
      <c r="CM35" s="105"/>
      <c r="CN35" s="110"/>
      <c r="CO35" s="105"/>
      <c r="CP35" s="106"/>
      <c r="CQ35" s="109"/>
      <c r="CR35" s="110"/>
      <c r="CS35" s="105"/>
      <c r="CT35" s="110"/>
      <c r="CU35" s="105"/>
      <c r="CV35" s="106"/>
    </row>
    <row r="36" spans="1:100" ht="15" customHeight="1" x14ac:dyDescent="0.15">
      <c r="A36" s="84"/>
      <c r="B36" s="168" t="s">
        <v>28</v>
      </c>
      <c r="C36" s="168"/>
      <c r="D36" s="168"/>
      <c r="E36" s="168"/>
      <c r="F36" s="168"/>
      <c r="G36" s="168"/>
      <c r="H36" s="23"/>
      <c r="I36" s="170" t="s">
        <v>32</v>
      </c>
      <c r="J36" s="171"/>
      <c r="K36" s="141" t="str">
        <f>IF(K28="","",SUM(K28:L35))</f>
        <v/>
      </c>
      <c r="L36" s="142"/>
      <c r="M36" s="174" t="str">
        <f>IF(M28="","",SUM(M28:N35))</f>
        <v/>
      </c>
      <c r="N36" s="138"/>
      <c r="O36" s="141" t="str">
        <f>IF(O28="","",SUM(O28:P35))</f>
        <v/>
      </c>
      <c r="P36" s="142"/>
      <c r="Q36" s="137" t="str">
        <f>IF(Q28="","",SUM(Q28:R35))</f>
        <v/>
      </c>
      <c r="R36" s="142"/>
      <c r="S36" s="137" t="str">
        <f>IF(S28="","",SUM(S28:T35))</f>
        <v/>
      </c>
      <c r="T36" s="138"/>
      <c r="U36" s="141" t="str">
        <f>IF(U28="","",SUM(U28:V35))</f>
        <v/>
      </c>
      <c r="V36" s="142"/>
      <c r="W36" s="137" t="str">
        <f>IF(W28="","",SUM(W28:X35))</f>
        <v/>
      </c>
      <c r="X36" s="142"/>
      <c r="Y36" s="137" t="str">
        <f>IF(Y28="","",SUM(Y28:Z35))</f>
        <v/>
      </c>
      <c r="Z36" s="138"/>
      <c r="AA36" s="141" t="str">
        <f>IF(AA28="","",SUM(AA28:AB35))</f>
        <v/>
      </c>
      <c r="AB36" s="142"/>
      <c r="AC36" s="137" t="str">
        <f>IF(AC28="","",SUM(AC28:AD35))</f>
        <v/>
      </c>
      <c r="AD36" s="142"/>
      <c r="AE36" s="137" t="str">
        <f>IF(AE28="","",SUM(AE28:AF35))</f>
        <v/>
      </c>
      <c r="AF36" s="138"/>
      <c r="AG36" s="16"/>
      <c r="AH36" s="11"/>
      <c r="AI36" s="22"/>
      <c r="AJ36" s="168" t="s">
        <v>28</v>
      </c>
      <c r="AK36" s="168"/>
      <c r="AL36" s="168"/>
      <c r="AM36" s="168"/>
      <c r="AN36" s="168"/>
      <c r="AO36" s="168"/>
      <c r="AP36" s="23"/>
      <c r="AQ36" s="170" t="s">
        <v>32</v>
      </c>
      <c r="AR36" s="171"/>
      <c r="AS36" s="141" t="str">
        <f>IF(AS28="","",SUM(AS28:AT35))</f>
        <v/>
      </c>
      <c r="AT36" s="142"/>
      <c r="AU36" s="174" t="str">
        <f>IF(AU28="","",SUM(AU28:AV35))</f>
        <v/>
      </c>
      <c r="AV36" s="138"/>
      <c r="AW36" s="141" t="str">
        <f>IF(AW28="","",SUM(AW28:AX35))</f>
        <v/>
      </c>
      <c r="AX36" s="142"/>
      <c r="AY36" s="137" t="str">
        <f>IF(AY28="","",SUM(AY28:AZ35))</f>
        <v/>
      </c>
      <c r="AZ36" s="142"/>
      <c r="BA36" s="137" t="str">
        <f>IF(BA28="","",SUM(BA28:BB35))</f>
        <v/>
      </c>
      <c r="BB36" s="138"/>
      <c r="BC36" s="141" t="str">
        <f>IF(BC28="","",SUM(BC28:BD35))</f>
        <v/>
      </c>
      <c r="BD36" s="142"/>
      <c r="BE36" s="137" t="str">
        <f>IF(BE28="","",SUM(BE28:BF35))</f>
        <v/>
      </c>
      <c r="BF36" s="142"/>
      <c r="BG36" s="137" t="str">
        <f>IF(BG28="","",SUM(BG28:BH35))</f>
        <v/>
      </c>
      <c r="BH36" s="138"/>
      <c r="BI36" s="141" t="str">
        <f>IF(BI28="","",SUM(BI28:BJ35))</f>
        <v/>
      </c>
      <c r="BJ36" s="142"/>
      <c r="BK36" s="137" t="str">
        <f>IF(BK28="","",SUM(BK28:BL35))</f>
        <v/>
      </c>
      <c r="BL36" s="142"/>
      <c r="BM36" s="137" t="str">
        <f>IF(BM28="","",SUM(BM28:BN35))</f>
        <v/>
      </c>
      <c r="BN36" s="138"/>
      <c r="BO36" s="16"/>
      <c r="BP36" s="11"/>
      <c r="BQ36" s="22"/>
      <c r="BR36" s="168" t="s">
        <v>28</v>
      </c>
      <c r="BS36" s="168"/>
      <c r="BT36" s="168"/>
      <c r="BU36" s="168"/>
      <c r="BV36" s="168"/>
      <c r="BW36" s="168"/>
      <c r="BX36" s="23"/>
      <c r="BY36" s="170" t="s">
        <v>32</v>
      </c>
      <c r="BZ36" s="171"/>
      <c r="CA36" s="141" t="str">
        <f>IF(CA28="","",SUM(CA28:CB35))</f>
        <v/>
      </c>
      <c r="CB36" s="142"/>
      <c r="CC36" s="174" t="str">
        <f>IF(CC28="","",SUM(CC28:CD35))</f>
        <v/>
      </c>
      <c r="CD36" s="138"/>
      <c r="CE36" s="141" t="str">
        <f>IF(CE28="","",SUM(CE28:CF35))</f>
        <v/>
      </c>
      <c r="CF36" s="142"/>
      <c r="CG36" s="137" t="str">
        <f>IF(CG28="","",SUM(CG28:CH35))</f>
        <v/>
      </c>
      <c r="CH36" s="142"/>
      <c r="CI36" s="137" t="str">
        <f>IF(CI28="","",SUM(CI28:CJ35))</f>
        <v/>
      </c>
      <c r="CJ36" s="138"/>
      <c r="CK36" s="141" t="str">
        <f>IF(CK28="","",SUM(CK28:CL35))</f>
        <v/>
      </c>
      <c r="CL36" s="142"/>
      <c r="CM36" s="137" t="str">
        <f>IF(CM28="","",SUM(CM28:CN35))</f>
        <v/>
      </c>
      <c r="CN36" s="142"/>
      <c r="CO36" s="137" t="str">
        <f>IF(CO28="","",SUM(CO28:CP35))</f>
        <v/>
      </c>
      <c r="CP36" s="138"/>
      <c r="CQ36" s="141" t="str">
        <f>IF(CQ28="","",SUM(CQ28:CR35))</f>
        <v/>
      </c>
      <c r="CR36" s="142"/>
      <c r="CS36" s="137" t="str">
        <f>IF(CS28="","",SUM(CS28:CT35))</f>
        <v/>
      </c>
      <c r="CT36" s="142"/>
      <c r="CU36" s="137" t="str">
        <f>IF(CU28="","",SUM(CU28:CV35))</f>
        <v/>
      </c>
      <c r="CV36" s="138"/>
    </row>
    <row r="37" spans="1:100" ht="15" customHeight="1" thickBot="1" x14ac:dyDescent="0.2">
      <c r="A37" s="72"/>
      <c r="B37" s="169"/>
      <c r="C37" s="169"/>
      <c r="D37" s="169"/>
      <c r="E37" s="169"/>
      <c r="F37" s="169"/>
      <c r="G37" s="169"/>
      <c r="H37" s="25"/>
      <c r="I37" s="172"/>
      <c r="J37" s="173"/>
      <c r="K37" s="143"/>
      <c r="L37" s="144"/>
      <c r="M37" s="139"/>
      <c r="N37" s="140"/>
      <c r="O37" s="143"/>
      <c r="P37" s="144"/>
      <c r="Q37" s="139"/>
      <c r="R37" s="144"/>
      <c r="S37" s="139"/>
      <c r="T37" s="140"/>
      <c r="U37" s="143"/>
      <c r="V37" s="144"/>
      <c r="W37" s="139"/>
      <c r="X37" s="144"/>
      <c r="Y37" s="139"/>
      <c r="Z37" s="140"/>
      <c r="AA37" s="143"/>
      <c r="AB37" s="144"/>
      <c r="AC37" s="139"/>
      <c r="AD37" s="144"/>
      <c r="AE37" s="139"/>
      <c r="AF37" s="140"/>
      <c r="AG37" s="16"/>
      <c r="AH37" s="11"/>
      <c r="AI37" s="24"/>
      <c r="AJ37" s="169"/>
      <c r="AK37" s="169"/>
      <c r="AL37" s="169"/>
      <c r="AM37" s="169"/>
      <c r="AN37" s="169"/>
      <c r="AO37" s="169"/>
      <c r="AP37" s="25"/>
      <c r="AQ37" s="172"/>
      <c r="AR37" s="173"/>
      <c r="AS37" s="143"/>
      <c r="AT37" s="144"/>
      <c r="AU37" s="139"/>
      <c r="AV37" s="140"/>
      <c r="AW37" s="143"/>
      <c r="AX37" s="144"/>
      <c r="AY37" s="139"/>
      <c r="AZ37" s="144"/>
      <c r="BA37" s="139"/>
      <c r="BB37" s="140"/>
      <c r="BC37" s="143"/>
      <c r="BD37" s="144"/>
      <c r="BE37" s="139"/>
      <c r="BF37" s="144"/>
      <c r="BG37" s="139"/>
      <c r="BH37" s="140"/>
      <c r="BI37" s="143"/>
      <c r="BJ37" s="144"/>
      <c r="BK37" s="139"/>
      <c r="BL37" s="144"/>
      <c r="BM37" s="139"/>
      <c r="BN37" s="140"/>
      <c r="BO37" s="16"/>
      <c r="BP37" s="11"/>
      <c r="BQ37" s="24"/>
      <c r="BR37" s="169"/>
      <c r="BS37" s="169"/>
      <c r="BT37" s="169"/>
      <c r="BU37" s="169"/>
      <c r="BV37" s="169"/>
      <c r="BW37" s="169"/>
      <c r="BX37" s="25"/>
      <c r="BY37" s="172"/>
      <c r="BZ37" s="173"/>
      <c r="CA37" s="143"/>
      <c r="CB37" s="144"/>
      <c r="CC37" s="139"/>
      <c r="CD37" s="140"/>
      <c r="CE37" s="143"/>
      <c r="CF37" s="144"/>
      <c r="CG37" s="139"/>
      <c r="CH37" s="144"/>
      <c r="CI37" s="139"/>
      <c r="CJ37" s="140"/>
      <c r="CK37" s="143"/>
      <c r="CL37" s="144"/>
      <c r="CM37" s="139"/>
      <c r="CN37" s="144"/>
      <c r="CO37" s="139"/>
      <c r="CP37" s="140"/>
      <c r="CQ37" s="143"/>
      <c r="CR37" s="144"/>
      <c r="CS37" s="139"/>
      <c r="CT37" s="144"/>
      <c r="CU37" s="139"/>
      <c r="CV37" s="140"/>
    </row>
    <row r="38" spans="1:100" ht="21" customHeight="1" x14ac:dyDescent="0.15">
      <c r="A38" s="29"/>
      <c r="B38" s="155" t="s">
        <v>29</v>
      </c>
      <c r="C38" s="122"/>
      <c r="D38" s="122"/>
      <c r="E38" s="21"/>
      <c r="F38" s="100" t="str">
        <f>IF(入力シート!C19="","　　　　　年　　　月　　　日",入力シート!C19)</f>
        <v>　　　　　年　　　月　　　日</v>
      </c>
      <c r="G38" s="101"/>
      <c r="H38" s="101"/>
      <c r="I38" s="101"/>
      <c r="J38" s="101"/>
      <c r="K38" s="101"/>
      <c r="L38" s="101"/>
      <c r="M38" s="101"/>
      <c r="N38" s="101"/>
      <c r="O38" s="101"/>
      <c r="P38" s="101"/>
      <c r="Q38" s="102"/>
      <c r="R38" s="111" t="s">
        <v>41</v>
      </c>
      <c r="S38" s="112"/>
      <c r="T38" s="3"/>
      <c r="U38" s="11"/>
      <c r="V38" s="11"/>
      <c r="W38" s="11"/>
      <c r="X38" s="11"/>
      <c r="Y38" s="11"/>
      <c r="Z38" s="11"/>
      <c r="AA38" s="11"/>
      <c r="AB38" s="11"/>
      <c r="AC38" s="11"/>
      <c r="AD38" s="11"/>
      <c r="AE38" s="11"/>
      <c r="AF38" s="12"/>
      <c r="AG38" s="16"/>
      <c r="AH38" s="11"/>
      <c r="AI38" s="29"/>
      <c r="AJ38" s="155" t="s">
        <v>29</v>
      </c>
      <c r="AK38" s="122"/>
      <c r="AL38" s="122"/>
      <c r="AM38" s="21"/>
      <c r="AN38" s="100" t="str">
        <f>IF(入力シート!C19="","　　　　　年　　　月　　　日",入力シート!C19)</f>
        <v>　　　　　年　　　月　　　日</v>
      </c>
      <c r="AO38" s="101"/>
      <c r="AP38" s="101"/>
      <c r="AQ38" s="101"/>
      <c r="AR38" s="101"/>
      <c r="AS38" s="101"/>
      <c r="AT38" s="101"/>
      <c r="AU38" s="101"/>
      <c r="AV38" s="101"/>
      <c r="AW38" s="101"/>
      <c r="AX38" s="101"/>
      <c r="AY38" s="102"/>
      <c r="AZ38" s="111" t="s">
        <v>41</v>
      </c>
      <c r="BA38" s="112"/>
      <c r="BB38" s="3"/>
      <c r="BC38" s="11"/>
      <c r="BD38" s="11"/>
      <c r="BE38" s="11"/>
      <c r="BF38" s="11"/>
      <c r="BG38" s="11"/>
      <c r="BH38" s="11"/>
      <c r="BI38" s="11"/>
      <c r="BJ38" s="11"/>
      <c r="BK38" s="11"/>
      <c r="BL38" s="11"/>
      <c r="BM38" s="11"/>
      <c r="BN38" s="12"/>
      <c r="BO38" s="16"/>
      <c r="BP38" s="11"/>
      <c r="BQ38" s="3"/>
      <c r="BR38" s="98" t="s">
        <v>29</v>
      </c>
      <c r="BS38" s="99"/>
      <c r="BT38" s="99"/>
      <c r="BU38" s="30"/>
      <c r="BV38" s="100" t="str">
        <f>IF(入力シート!C19="","　　　　　年　　　月　　　日",入力シート!C19)</f>
        <v>　　　　　年　　　月　　　日</v>
      </c>
      <c r="BW38" s="101"/>
      <c r="BX38" s="101"/>
      <c r="BY38" s="101"/>
      <c r="BZ38" s="101"/>
      <c r="CA38" s="101"/>
      <c r="CB38" s="101"/>
      <c r="CC38" s="101"/>
      <c r="CD38" s="101"/>
      <c r="CE38" s="101"/>
      <c r="CF38" s="101"/>
      <c r="CG38" s="102"/>
      <c r="CH38" s="111" t="s">
        <v>41</v>
      </c>
      <c r="CI38" s="112"/>
      <c r="CJ38" s="3"/>
      <c r="CK38" s="11"/>
      <c r="CL38" s="11"/>
      <c r="CM38" s="11"/>
      <c r="CN38" s="11"/>
      <c r="CO38" s="11"/>
      <c r="CP38" s="11"/>
      <c r="CQ38" s="11"/>
      <c r="CR38" s="11"/>
      <c r="CS38" s="11"/>
      <c r="CT38" s="11"/>
      <c r="CU38" s="11"/>
      <c r="CV38" s="12"/>
    </row>
    <row r="39" spans="1:100" ht="10.5" customHeight="1" x14ac:dyDescent="0.15">
      <c r="A39" s="3"/>
      <c r="B39" s="11"/>
      <c r="C39" s="11"/>
      <c r="D39" s="11"/>
      <c r="E39" s="11"/>
      <c r="F39" s="11"/>
      <c r="G39" s="11"/>
      <c r="H39" s="11"/>
      <c r="I39" s="11"/>
      <c r="J39" s="11"/>
      <c r="K39" s="11"/>
      <c r="L39" s="11"/>
      <c r="M39" s="11"/>
      <c r="N39" s="11"/>
      <c r="O39" s="11"/>
      <c r="P39" s="11"/>
      <c r="Q39" s="11"/>
      <c r="R39" s="113"/>
      <c r="S39" s="112"/>
      <c r="T39" s="3"/>
      <c r="U39" s="11"/>
      <c r="V39" s="11"/>
      <c r="W39" s="11"/>
      <c r="X39" s="11"/>
      <c r="Y39" s="11"/>
      <c r="Z39" s="11"/>
      <c r="AA39" s="11"/>
      <c r="AB39" s="11"/>
      <c r="AC39" s="11"/>
      <c r="AD39" s="11"/>
      <c r="AE39" s="11"/>
      <c r="AF39" s="12"/>
      <c r="AG39" s="16"/>
      <c r="AH39" s="11"/>
      <c r="AI39" s="116" t="s">
        <v>52</v>
      </c>
      <c r="AJ39" s="117"/>
      <c r="AK39" s="117"/>
      <c r="AL39" s="117"/>
      <c r="AM39" s="118"/>
      <c r="AN39" s="124"/>
      <c r="AO39" s="125"/>
      <c r="AP39" s="125"/>
      <c r="AQ39" s="125"/>
      <c r="AR39" s="125"/>
      <c r="AS39" s="125"/>
      <c r="AT39" s="125"/>
      <c r="AU39" s="125"/>
      <c r="AV39" s="125"/>
      <c r="AW39" s="125"/>
      <c r="AX39" s="128" t="s">
        <v>48</v>
      </c>
      <c r="AY39" s="129"/>
      <c r="AZ39" s="113"/>
      <c r="BA39" s="112"/>
      <c r="BB39" s="3"/>
      <c r="BC39" s="11"/>
      <c r="BD39" s="11"/>
      <c r="BE39" s="11"/>
      <c r="BF39" s="11"/>
      <c r="BG39" s="11"/>
      <c r="BH39" s="11"/>
      <c r="BI39" s="11"/>
      <c r="BJ39" s="11"/>
      <c r="BK39" s="11"/>
      <c r="BL39" s="11"/>
      <c r="BM39" s="11"/>
      <c r="BN39" s="12"/>
      <c r="BO39" s="16"/>
      <c r="BP39" s="11"/>
      <c r="BQ39" s="116" t="s">
        <v>53</v>
      </c>
      <c r="BR39" s="117"/>
      <c r="BS39" s="117"/>
      <c r="BT39" s="117"/>
      <c r="BU39" s="118"/>
      <c r="BV39" s="146" t="s">
        <v>85</v>
      </c>
      <c r="BW39" s="147"/>
      <c r="BX39" s="147"/>
      <c r="BY39" s="147"/>
      <c r="BZ39" s="147"/>
      <c r="CA39" s="147"/>
      <c r="CB39" s="147"/>
      <c r="CC39" s="147"/>
      <c r="CD39" s="147"/>
      <c r="CE39" s="147"/>
      <c r="CF39" s="147"/>
      <c r="CG39" s="148"/>
      <c r="CH39" s="113"/>
      <c r="CI39" s="112"/>
      <c r="CJ39" s="3"/>
      <c r="CK39" s="11"/>
      <c r="CL39" s="11"/>
      <c r="CM39" s="11"/>
      <c r="CN39" s="11"/>
      <c r="CO39" s="11"/>
      <c r="CP39" s="11"/>
      <c r="CQ39" s="11"/>
      <c r="CR39" s="11"/>
      <c r="CS39" s="11"/>
      <c r="CT39" s="11"/>
      <c r="CU39" s="11"/>
      <c r="CV39" s="12"/>
    </row>
    <row r="40" spans="1:100" ht="10.5" customHeight="1" x14ac:dyDescent="0.15">
      <c r="A40" s="3"/>
      <c r="B40" s="145" t="s">
        <v>79</v>
      </c>
      <c r="C40" s="145"/>
      <c r="D40" s="145"/>
      <c r="E40" s="145"/>
      <c r="F40" s="70" t="s">
        <v>80</v>
      </c>
      <c r="G40" s="150" t="s">
        <v>78</v>
      </c>
      <c r="H40" s="150"/>
      <c r="I40" s="150"/>
      <c r="J40" s="150"/>
      <c r="K40" s="150"/>
      <c r="L40" s="150"/>
      <c r="M40" s="150"/>
      <c r="N40" s="150"/>
      <c r="O40" s="11"/>
      <c r="P40" s="11"/>
      <c r="Q40" s="11"/>
      <c r="R40" s="113"/>
      <c r="S40" s="112"/>
      <c r="T40" s="3"/>
      <c r="U40" s="11"/>
      <c r="V40" s="11"/>
      <c r="W40" s="11"/>
      <c r="X40" s="11"/>
      <c r="Y40" s="11"/>
      <c r="Z40" s="11"/>
      <c r="AA40" s="11"/>
      <c r="AB40" s="11"/>
      <c r="AC40" s="11"/>
      <c r="AD40" s="11"/>
      <c r="AE40" s="11"/>
      <c r="AF40" s="12"/>
      <c r="AG40" s="16"/>
      <c r="AH40" s="11"/>
      <c r="AI40" s="119"/>
      <c r="AJ40" s="99"/>
      <c r="AK40" s="99"/>
      <c r="AL40" s="99"/>
      <c r="AM40" s="120"/>
      <c r="AN40" s="126"/>
      <c r="AO40" s="127"/>
      <c r="AP40" s="127"/>
      <c r="AQ40" s="127"/>
      <c r="AR40" s="127"/>
      <c r="AS40" s="127"/>
      <c r="AT40" s="127"/>
      <c r="AU40" s="127"/>
      <c r="AV40" s="127"/>
      <c r="AW40" s="127"/>
      <c r="AX40" s="130"/>
      <c r="AY40" s="131"/>
      <c r="AZ40" s="113"/>
      <c r="BA40" s="112"/>
      <c r="BB40" s="3"/>
      <c r="BC40" s="11"/>
      <c r="BD40" s="11"/>
      <c r="BE40" s="11"/>
      <c r="BF40" s="11"/>
      <c r="BG40" s="11"/>
      <c r="BH40" s="11"/>
      <c r="BI40" s="11"/>
      <c r="BJ40" s="11"/>
      <c r="BK40" s="11"/>
      <c r="BL40" s="11"/>
      <c r="BM40" s="11"/>
      <c r="BN40" s="12"/>
      <c r="BO40" s="16"/>
      <c r="BP40" s="11"/>
      <c r="BQ40" s="132" t="s">
        <v>54</v>
      </c>
      <c r="BR40" s="99"/>
      <c r="BS40" s="99"/>
      <c r="BT40" s="99"/>
      <c r="BU40" s="120"/>
      <c r="BV40" s="149"/>
      <c r="BW40" s="150"/>
      <c r="BX40" s="150"/>
      <c r="BY40" s="150"/>
      <c r="BZ40" s="150"/>
      <c r="CA40" s="150"/>
      <c r="CB40" s="150"/>
      <c r="CC40" s="150"/>
      <c r="CD40" s="150"/>
      <c r="CE40" s="150"/>
      <c r="CF40" s="150"/>
      <c r="CG40" s="151"/>
      <c r="CH40" s="113"/>
      <c r="CI40" s="112"/>
      <c r="CJ40" s="3"/>
      <c r="CK40" s="11"/>
      <c r="CL40" s="11"/>
      <c r="CM40" s="11"/>
      <c r="CN40" s="11"/>
      <c r="CO40" s="11"/>
      <c r="CP40" s="11"/>
      <c r="CQ40" s="11"/>
      <c r="CR40" s="11"/>
      <c r="CS40" s="11"/>
      <c r="CT40" s="11"/>
      <c r="CU40" s="11"/>
      <c r="CV40" s="12"/>
    </row>
    <row r="41" spans="1:100" ht="10.5" customHeight="1" x14ac:dyDescent="0.15">
      <c r="A41" s="3"/>
      <c r="B41" s="11"/>
      <c r="C41" s="11"/>
      <c r="D41" s="11"/>
      <c r="E41" s="11"/>
      <c r="F41" s="11"/>
      <c r="G41" s="11"/>
      <c r="H41" s="150" t="s">
        <v>81</v>
      </c>
      <c r="I41" s="150"/>
      <c r="J41" s="150"/>
      <c r="K41" s="150"/>
      <c r="L41" s="150"/>
      <c r="M41" s="150"/>
      <c r="N41" s="30"/>
      <c r="O41" s="30"/>
      <c r="P41" s="30"/>
      <c r="Q41" s="11"/>
      <c r="R41" s="113"/>
      <c r="S41" s="112"/>
      <c r="T41" s="3"/>
      <c r="U41" s="11"/>
      <c r="V41" s="11"/>
      <c r="W41" s="11"/>
      <c r="X41" s="11"/>
      <c r="Y41" s="11"/>
      <c r="Z41" s="11"/>
      <c r="AA41" s="11"/>
      <c r="AB41" s="11"/>
      <c r="AC41" s="11"/>
      <c r="AD41" s="11"/>
      <c r="AE41" s="11"/>
      <c r="AF41" s="12"/>
      <c r="AG41" s="16"/>
      <c r="AH41" s="11"/>
      <c r="AI41" s="119"/>
      <c r="AJ41" s="99"/>
      <c r="AK41" s="99"/>
      <c r="AL41" s="99"/>
      <c r="AM41" s="120"/>
      <c r="AN41" s="124"/>
      <c r="AO41" s="125"/>
      <c r="AP41" s="125"/>
      <c r="AQ41" s="125"/>
      <c r="AR41" s="125"/>
      <c r="AS41" s="125"/>
      <c r="AT41" s="125"/>
      <c r="AU41" s="125"/>
      <c r="AV41" s="125"/>
      <c r="AW41" s="125"/>
      <c r="AX41" s="133" t="s">
        <v>24</v>
      </c>
      <c r="AY41" s="134"/>
      <c r="AZ41" s="113"/>
      <c r="BA41" s="112"/>
      <c r="BB41" s="3"/>
      <c r="BC41" s="11"/>
      <c r="BD41" s="11"/>
      <c r="BE41" s="11"/>
      <c r="BF41" s="11"/>
      <c r="BG41" s="11"/>
      <c r="BH41" s="11"/>
      <c r="BI41" s="11"/>
      <c r="BJ41" s="11"/>
      <c r="BK41" s="11"/>
      <c r="BL41" s="11"/>
      <c r="BM41" s="11"/>
      <c r="BN41" s="12"/>
      <c r="BO41" s="16"/>
      <c r="BP41" s="11"/>
      <c r="BQ41" s="159" t="s">
        <v>55</v>
      </c>
      <c r="BR41" s="160"/>
      <c r="BS41" s="160"/>
      <c r="BT41" s="160"/>
      <c r="BU41" s="161"/>
      <c r="BV41" s="152"/>
      <c r="BW41" s="153"/>
      <c r="BX41" s="153"/>
      <c r="BY41" s="153"/>
      <c r="BZ41" s="153"/>
      <c r="CA41" s="153"/>
      <c r="CB41" s="153"/>
      <c r="CC41" s="153"/>
      <c r="CD41" s="153"/>
      <c r="CE41" s="153"/>
      <c r="CF41" s="153"/>
      <c r="CG41" s="154"/>
      <c r="CH41" s="113"/>
      <c r="CI41" s="112"/>
      <c r="CJ41" s="3"/>
      <c r="CK41" s="11"/>
      <c r="CL41" s="11"/>
      <c r="CM41" s="11"/>
      <c r="CN41" s="11"/>
      <c r="CO41" s="11"/>
      <c r="CP41" s="11"/>
      <c r="CQ41" s="11"/>
      <c r="CR41" s="11"/>
      <c r="CS41" s="11"/>
      <c r="CT41" s="11"/>
      <c r="CU41" s="11"/>
      <c r="CV41" s="12"/>
    </row>
    <row r="42" spans="1:100" ht="10.5" customHeight="1" x14ac:dyDescent="0.15">
      <c r="A42" s="3"/>
      <c r="B42" s="11"/>
      <c r="C42" s="11"/>
      <c r="D42" s="11"/>
      <c r="E42" s="11"/>
      <c r="F42" s="11"/>
      <c r="G42" s="11"/>
      <c r="H42" s="11"/>
      <c r="I42" s="11"/>
      <c r="J42" s="11"/>
      <c r="K42" s="11"/>
      <c r="L42" s="11"/>
      <c r="M42" s="11"/>
      <c r="N42" s="11"/>
      <c r="O42" s="11"/>
      <c r="P42" s="11"/>
      <c r="Q42" s="11"/>
      <c r="R42" s="113"/>
      <c r="S42" s="112"/>
      <c r="T42" s="3"/>
      <c r="U42" s="11"/>
      <c r="V42" s="11"/>
      <c r="W42" s="11"/>
      <c r="X42" s="11"/>
      <c r="Y42" s="11"/>
      <c r="Z42" s="11"/>
      <c r="AA42" s="11"/>
      <c r="AB42" s="11"/>
      <c r="AC42" s="11"/>
      <c r="AD42" s="11"/>
      <c r="AE42" s="11"/>
      <c r="AF42" s="12"/>
      <c r="AG42" s="16"/>
      <c r="AH42" s="11"/>
      <c r="AI42" s="121"/>
      <c r="AJ42" s="122"/>
      <c r="AK42" s="122"/>
      <c r="AL42" s="122"/>
      <c r="AM42" s="123"/>
      <c r="AN42" s="126"/>
      <c r="AO42" s="127"/>
      <c r="AP42" s="127"/>
      <c r="AQ42" s="127"/>
      <c r="AR42" s="127"/>
      <c r="AS42" s="127"/>
      <c r="AT42" s="127"/>
      <c r="AU42" s="127"/>
      <c r="AV42" s="127"/>
      <c r="AW42" s="127"/>
      <c r="AX42" s="135"/>
      <c r="AY42" s="136"/>
      <c r="AZ42" s="113"/>
      <c r="BA42" s="112"/>
      <c r="BB42" s="3"/>
      <c r="BC42" s="11"/>
      <c r="BD42" s="11"/>
      <c r="BE42" s="11"/>
      <c r="BF42" s="11"/>
      <c r="BG42" s="11"/>
      <c r="BH42" s="11"/>
      <c r="BI42" s="11"/>
      <c r="BJ42" s="11"/>
      <c r="BK42" s="11"/>
      <c r="BL42" s="11"/>
      <c r="BM42" s="11"/>
      <c r="BN42" s="12"/>
      <c r="BO42" s="16"/>
      <c r="BP42" s="11"/>
      <c r="BQ42" s="124" t="s">
        <v>56</v>
      </c>
      <c r="BR42" s="125"/>
      <c r="BS42" s="125"/>
      <c r="BT42" s="125"/>
      <c r="BU42" s="162"/>
      <c r="BV42" s="146" t="s">
        <v>57</v>
      </c>
      <c r="BW42" s="147"/>
      <c r="BX42" s="147"/>
      <c r="BY42" s="147"/>
      <c r="BZ42" s="147"/>
      <c r="CA42" s="147"/>
      <c r="CB42" s="147"/>
      <c r="CC42" s="147"/>
      <c r="CD42" s="147"/>
      <c r="CE42" s="147"/>
      <c r="CF42" s="147"/>
      <c r="CG42" s="148"/>
      <c r="CH42" s="113"/>
      <c r="CI42" s="112"/>
      <c r="CJ42" s="3"/>
      <c r="CK42" s="11"/>
      <c r="CL42" s="11"/>
      <c r="CM42" s="11"/>
      <c r="CN42" s="11"/>
      <c r="CO42" s="11"/>
      <c r="CP42" s="11"/>
      <c r="CQ42" s="11"/>
      <c r="CR42" s="11"/>
      <c r="CS42" s="11"/>
      <c r="CT42" s="11"/>
      <c r="CU42" s="11"/>
      <c r="CV42" s="12"/>
    </row>
    <row r="43" spans="1:100" ht="10.5" customHeight="1" x14ac:dyDescent="0.15">
      <c r="A43" s="3" t="s">
        <v>42</v>
      </c>
      <c r="B43" s="11"/>
      <c r="C43" s="11"/>
      <c r="D43" s="11"/>
      <c r="E43" s="11"/>
      <c r="F43" s="11"/>
      <c r="G43" s="11"/>
      <c r="H43" s="11"/>
      <c r="I43" s="11"/>
      <c r="J43" s="11"/>
      <c r="K43" s="11"/>
      <c r="L43" s="11"/>
      <c r="M43" s="11"/>
      <c r="N43" s="11"/>
      <c r="O43" s="11"/>
      <c r="P43" s="11"/>
      <c r="Q43" s="11"/>
      <c r="R43" s="113"/>
      <c r="S43" s="112"/>
      <c r="T43" s="3"/>
      <c r="U43" s="11"/>
      <c r="V43" s="11"/>
      <c r="W43" s="11"/>
      <c r="X43" s="11"/>
      <c r="Y43" s="11"/>
      <c r="Z43" s="11"/>
      <c r="AA43" s="11"/>
      <c r="AB43" s="11"/>
      <c r="AC43" s="11"/>
      <c r="AD43" s="11"/>
      <c r="AE43" s="11"/>
      <c r="AF43" s="12"/>
      <c r="AG43" s="16"/>
      <c r="AH43" s="11"/>
      <c r="AI43" s="30"/>
      <c r="AJ43" s="30"/>
      <c r="AK43" s="30"/>
      <c r="AL43" s="30"/>
      <c r="AM43" s="30"/>
      <c r="AN43" s="30"/>
      <c r="AO43" s="30"/>
      <c r="AP43" s="30"/>
      <c r="AQ43" s="30"/>
      <c r="AR43" s="30"/>
      <c r="AS43" s="30"/>
      <c r="AT43" s="30"/>
      <c r="AU43" s="30"/>
      <c r="AV43" s="30"/>
      <c r="AW43" s="30"/>
      <c r="AX43" s="30"/>
      <c r="AY43" s="30"/>
      <c r="AZ43" s="113"/>
      <c r="BA43" s="112"/>
      <c r="BB43" s="3"/>
      <c r="BC43" s="11"/>
      <c r="BD43" s="11"/>
      <c r="BE43" s="11"/>
      <c r="BF43" s="11"/>
      <c r="BG43" s="11"/>
      <c r="BH43" s="11"/>
      <c r="BI43" s="11"/>
      <c r="BJ43" s="11"/>
      <c r="BK43" s="11"/>
      <c r="BL43" s="11"/>
      <c r="BM43" s="11"/>
      <c r="BN43" s="12"/>
      <c r="BO43" s="16"/>
      <c r="BP43" s="11"/>
      <c r="BQ43" s="126"/>
      <c r="BR43" s="127"/>
      <c r="BS43" s="127"/>
      <c r="BT43" s="127"/>
      <c r="BU43" s="163"/>
      <c r="BV43" s="126" t="s">
        <v>58</v>
      </c>
      <c r="BW43" s="127"/>
      <c r="BX43" s="127"/>
      <c r="BY43" s="127"/>
      <c r="BZ43" s="127"/>
      <c r="CA43" s="127"/>
      <c r="CB43" s="127"/>
      <c r="CC43" s="127"/>
      <c r="CD43" s="127"/>
      <c r="CE43" s="127"/>
      <c r="CF43" s="127"/>
      <c r="CG43" s="163"/>
      <c r="CH43" s="113"/>
      <c r="CI43" s="112"/>
      <c r="CJ43" s="3"/>
      <c r="CK43" s="11"/>
      <c r="CL43" s="11"/>
      <c r="CM43" s="11"/>
      <c r="CN43" s="11"/>
      <c r="CO43" s="11"/>
      <c r="CP43" s="11"/>
      <c r="CQ43" s="11"/>
      <c r="CR43" s="11"/>
      <c r="CS43" s="11"/>
      <c r="CT43" s="11"/>
      <c r="CU43" s="11"/>
      <c r="CV43" s="12"/>
    </row>
    <row r="44" spans="1:100" ht="7.5" customHeight="1" x14ac:dyDescent="0.15">
      <c r="A44" s="3"/>
      <c r="B44" s="11"/>
      <c r="C44" s="11"/>
      <c r="D44" s="11"/>
      <c r="E44" s="11"/>
      <c r="F44" s="11"/>
      <c r="G44" s="11"/>
      <c r="H44" s="11"/>
      <c r="I44" s="11"/>
      <c r="J44" s="11"/>
      <c r="K44" s="11"/>
      <c r="L44" s="11"/>
      <c r="M44" s="11"/>
      <c r="N44" s="11"/>
      <c r="O44" s="11"/>
      <c r="P44" s="11"/>
      <c r="Q44" s="11"/>
      <c r="R44" s="113"/>
      <c r="S44" s="112"/>
      <c r="T44" s="3"/>
      <c r="U44" s="11"/>
      <c r="V44" s="11"/>
      <c r="W44" s="11"/>
      <c r="X44" s="11"/>
      <c r="Y44" s="11"/>
      <c r="Z44" s="11"/>
      <c r="AA44" s="11"/>
      <c r="AB44" s="11"/>
      <c r="AC44" s="11"/>
      <c r="AD44" s="11"/>
      <c r="AE44" s="11"/>
      <c r="AF44" s="12"/>
      <c r="AG44" s="16"/>
      <c r="AH44" s="11"/>
      <c r="AI44" s="30"/>
      <c r="AJ44" s="145" t="s">
        <v>79</v>
      </c>
      <c r="AK44" s="145"/>
      <c r="AL44" s="145"/>
      <c r="AM44" s="145"/>
      <c r="AN44" s="70" t="s">
        <v>80</v>
      </c>
      <c r="AO44" s="150" t="s">
        <v>78</v>
      </c>
      <c r="AP44" s="150"/>
      <c r="AQ44" s="150"/>
      <c r="AR44" s="150"/>
      <c r="AS44" s="150"/>
      <c r="AT44" s="150"/>
      <c r="AU44" s="150"/>
      <c r="AV44" s="150"/>
      <c r="AW44" s="30"/>
      <c r="AX44" s="30"/>
      <c r="AY44" s="30"/>
      <c r="AZ44" s="113"/>
      <c r="BA44" s="112"/>
      <c r="BB44" s="3"/>
      <c r="BC44" s="11"/>
      <c r="BD44" s="11"/>
      <c r="BE44" s="11"/>
      <c r="BF44" s="11"/>
      <c r="BG44" s="11"/>
      <c r="BH44" s="11"/>
      <c r="BI44" s="11"/>
      <c r="BJ44" s="11"/>
      <c r="BK44" s="11"/>
      <c r="BL44" s="11"/>
      <c r="BM44" s="11"/>
      <c r="BN44" s="12"/>
      <c r="BO44" s="16"/>
      <c r="BP44" s="11"/>
      <c r="BQ44" s="30"/>
      <c r="BR44" s="30"/>
      <c r="BS44" s="30"/>
      <c r="BT44" s="30"/>
      <c r="BU44" s="30"/>
      <c r="BV44" s="30"/>
      <c r="BW44" s="30"/>
      <c r="BX44" s="30"/>
      <c r="BY44" s="30"/>
      <c r="BZ44" s="30"/>
      <c r="CA44" s="30"/>
      <c r="CB44" s="30"/>
      <c r="CC44" s="30"/>
      <c r="CD44" s="30"/>
      <c r="CE44" s="30"/>
      <c r="CF44" s="30"/>
      <c r="CG44" s="30"/>
      <c r="CH44" s="113"/>
      <c r="CI44" s="112"/>
      <c r="CJ44" s="3"/>
      <c r="CK44" s="11"/>
      <c r="CL44" s="11"/>
      <c r="CM44" s="11"/>
      <c r="CN44" s="11"/>
      <c r="CO44" s="11"/>
      <c r="CP44" s="11"/>
      <c r="CQ44" s="11"/>
      <c r="CR44" s="11"/>
      <c r="CS44" s="11"/>
      <c r="CT44" s="11"/>
      <c r="CU44" s="11"/>
      <c r="CV44" s="12"/>
    </row>
    <row r="45" spans="1:100" ht="7.5" customHeight="1" x14ac:dyDescent="0.15">
      <c r="A45" s="3"/>
      <c r="B45" s="11"/>
      <c r="C45" s="11"/>
      <c r="D45" s="11"/>
      <c r="E45" s="11"/>
      <c r="F45" s="11"/>
      <c r="G45" s="11"/>
      <c r="H45" s="11"/>
      <c r="I45" s="11"/>
      <c r="J45" s="11"/>
      <c r="K45" s="11"/>
      <c r="L45" s="11"/>
      <c r="M45" s="11"/>
      <c r="N45" s="11"/>
      <c r="O45" s="11"/>
      <c r="P45" s="11"/>
      <c r="Q45" s="11"/>
      <c r="R45" s="113"/>
      <c r="S45" s="112"/>
      <c r="T45" s="3"/>
      <c r="U45" s="11"/>
      <c r="V45" s="11"/>
      <c r="W45" s="11"/>
      <c r="X45" s="11"/>
      <c r="Y45" s="11"/>
      <c r="Z45" s="11"/>
      <c r="AA45" s="11"/>
      <c r="AB45" s="11"/>
      <c r="AC45" s="11"/>
      <c r="AD45" s="11"/>
      <c r="AE45" s="11"/>
      <c r="AF45" s="12"/>
      <c r="AG45" s="16"/>
      <c r="AH45" s="11"/>
      <c r="AI45" s="30"/>
      <c r="AJ45" s="11"/>
      <c r="AK45" s="11"/>
      <c r="AL45" s="11"/>
      <c r="AM45" s="11"/>
      <c r="AN45" s="11"/>
      <c r="AO45" s="11"/>
      <c r="AP45" s="150" t="s">
        <v>81</v>
      </c>
      <c r="AQ45" s="150"/>
      <c r="AR45" s="150"/>
      <c r="AS45" s="150"/>
      <c r="AT45" s="150"/>
      <c r="AU45" s="150"/>
      <c r="AV45" s="30"/>
      <c r="AW45" s="30"/>
      <c r="AX45" s="30"/>
      <c r="AY45" s="30"/>
      <c r="AZ45" s="113"/>
      <c r="BA45" s="112"/>
      <c r="BB45" s="3"/>
      <c r="BC45" s="11"/>
      <c r="BD45" s="11"/>
      <c r="BE45" s="11"/>
      <c r="BF45" s="11"/>
      <c r="BG45" s="11"/>
      <c r="BH45" s="11"/>
      <c r="BI45" s="11"/>
      <c r="BJ45" s="11"/>
      <c r="BK45" s="11"/>
      <c r="BL45" s="11"/>
      <c r="BM45" s="11"/>
      <c r="BN45" s="12"/>
      <c r="BO45" s="16"/>
      <c r="BP45" s="11"/>
      <c r="BQ45" s="30"/>
      <c r="BR45" s="145" t="s">
        <v>79</v>
      </c>
      <c r="BS45" s="145"/>
      <c r="BT45" s="145"/>
      <c r="BU45" s="145"/>
      <c r="BV45" s="70" t="s">
        <v>80</v>
      </c>
      <c r="BW45" s="150" t="s">
        <v>78</v>
      </c>
      <c r="BX45" s="150"/>
      <c r="BY45" s="150"/>
      <c r="BZ45" s="150"/>
      <c r="CA45" s="150"/>
      <c r="CB45" s="150"/>
      <c r="CC45" s="150"/>
      <c r="CD45" s="150"/>
      <c r="CE45" s="30"/>
      <c r="CF45" s="30"/>
      <c r="CG45" s="30"/>
      <c r="CH45" s="113"/>
      <c r="CI45" s="112"/>
      <c r="CJ45" s="3"/>
      <c r="CK45" s="11"/>
      <c r="CL45" s="11"/>
      <c r="CM45" s="11"/>
      <c r="CN45" s="11"/>
      <c r="CO45" s="11"/>
      <c r="CP45" s="11"/>
      <c r="CQ45" s="11"/>
      <c r="CR45" s="11"/>
      <c r="CS45" s="11"/>
      <c r="CT45" s="11"/>
      <c r="CU45" s="11"/>
      <c r="CV45" s="12"/>
    </row>
    <row r="46" spans="1:100" ht="7.5" customHeight="1" x14ac:dyDescent="0.15">
      <c r="A46" s="3"/>
      <c r="B46" s="11"/>
      <c r="C46" s="11"/>
      <c r="D46" s="11"/>
      <c r="E46" s="11"/>
      <c r="F46" s="11"/>
      <c r="G46" s="11"/>
      <c r="H46" s="11"/>
      <c r="I46" s="11"/>
      <c r="J46" s="11"/>
      <c r="K46" s="11"/>
      <c r="L46" s="11"/>
      <c r="M46" s="11"/>
      <c r="N46" s="11"/>
      <c r="O46" s="11"/>
      <c r="P46" s="11"/>
      <c r="Q46" s="11"/>
      <c r="R46" s="113"/>
      <c r="S46" s="112"/>
      <c r="T46" s="3"/>
      <c r="U46" s="11"/>
      <c r="V46" s="11"/>
      <c r="W46" s="11"/>
      <c r="X46" s="11"/>
      <c r="Y46" s="11"/>
      <c r="Z46" s="11"/>
      <c r="AA46" s="11"/>
      <c r="AB46" s="11"/>
      <c r="AC46" s="11"/>
      <c r="AD46" s="11"/>
      <c r="AE46" s="11"/>
      <c r="AF46" s="12"/>
      <c r="AG46" s="16"/>
      <c r="AH46" s="11"/>
      <c r="AI46" s="30"/>
      <c r="AJ46" s="30"/>
      <c r="AK46" s="30"/>
      <c r="AL46" s="30"/>
      <c r="AM46" s="30"/>
      <c r="AN46" s="30"/>
      <c r="AO46" s="30"/>
      <c r="AP46" s="30"/>
      <c r="AQ46" s="30"/>
      <c r="AR46" s="30"/>
      <c r="AS46" s="30"/>
      <c r="AT46" s="30"/>
      <c r="AU46" s="30"/>
      <c r="AV46" s="30"/>
      <c r="AW46" s="30"/>
      <c r="AX46" s="30"/>
      <c r="AY46" s="30"/>
      <c r="AZ46" s="113"/>
      <c r="BA46" s="112"/>
      <c r="BB46" s="3"/>
      <c r="BC46" s="11"/>
      <c r="BD46" s="11"/>
      <c r="BE46" s="11"/>
      <c r="BF46" s="11"/>
      <c r="BG46" s="11"/>
      <c r="BH46" s="11"/>
      <c r="BI46" s="11"/>
      <c r="BJ46" s="11"/>
      <c r="BK46" s="11"/>
      <c r="BL46" s="11"/>
      <c r="BM46" s="11"/>
      <c r="BN46" s="12"/>
      <c r="BO46" s="16"/>
      <c r="BP46" s="11"/>
      <c r="BQ46" s="30"/>
      <c r="BR46" s="11"/>
      <c r="BS46" s="11"/>
      <c r="BT46" s="11"/>
      <c r="BU46" s="11"/>
      <c r="BV46" s="11"/>
      <c r="BW46" s="11"/>
      <c r="BX46" s="150" t="s">
        <v>81</v>
      </c>
      <c r="BY46" s="150"/>
      <c r="BZ46" s="150"/>
      <c r="CA46" s="150"/>
      <c r="CB46" s="150"/>
      <c r="CC46" s="150"/>
      <c r="CD46" s="30"/>
      <c r="CE46" s="30"/>
      <c r="CF46" s="30"/>
      <c r="CG46" s="30"/>
      <c r="CH46" s="113"/>
      <c r="CI46" s="112"/>
      <c r="CJ46" s="3"/>
      <c r="CK46" s="11"/>
      <c r="CL46" s="11"/>
      <c r="CM46" s="11"/>
      <c r="CN46" s="11"/>
      <c r="CO46" s="11"/>
      <c r="CP46" s="11"/>
      <c r="CQ46" s="11"/>
      <c r="CR46" s="11"/>
      <c r="CS46" s="11"/>
      <c r="CT46" s="11"/>
      <c r="CU46" s="11"/>
      <c r="CV46" s="12"/>
    </row>
    <row r="47" spans="1:100" ht="7.5" customHeight="1" x14ac:dyDescent="0.15">
      <c r="A47" s="164" t="s">
        <v>43</v>
      </c>
      <c r="B47" s="165"/>
      <c r="C47" s="165"/>
      <c r="D47" s="165"/>
      <c r="E47" s="165"/>
      <c r="F47" s="165"/>
      <c r="G47" s="165"/>
      <c r="H47" s="165"/>
      <c r="I47" s="165"/>
      <c r="J47" s="165"/>
      <c r="K47" s="165"/>
      <c r="L47" s="165"/>
      <c r="M47" s="165"/>
      <c r="N47" s="165"/>
      <c r="O47" s="165"/>
      <c r="P47" s="165"/>
      <c r="Q47" s="11"/>
      <c r="R47" s="113"/>
      <c r="S47" s="112"/>
      <c r="T47" s="3"/>
      <c r="U47" s="11"/>
      <c r="V47" s="11"/>
      <c r="W47" s="11"/>
      <c r="X47" s="11"/>
      <c r="Y47" s="11"/>
      <c r="Z47" s="11"/>
      <c r="AA47" s="11"/>
      <c r="AB47" s="11"/>
      <c r="AC47" s="11"/>
      <c r="AD47" s="11"/>
      <c r="AE47" s="11"/>
      <c r="AF47" s="12"/>
      <c r="AG47" s="16"/>
      <c r="AH47" s="11"/>
      <c r="AI47" s="71"/>
      <c r="AJ47" s="71"/>
      <c r="AK47" s="71"/>
      <c r="AL47" s="71"/>
      <c r="AM47" s="71"/>
      <c r="AN47" s="71"/>
      <c r="AO47" s="71"/>
      <c r="AP47" s="71"/>
      <c r="AQ47" s="71"/>
      <c r="AR47" s="71"/>
      <c r="AS47" s="71"/>
      <c r="AT47" s="71"/>
      <c r="AU47" s="71"/>
      <c r="AV47" s="71"/>
      <c r="AW47" s="71"/>
      <c r="AX47" s="71"/>
      <c r="AY47" s="30"/>
      <c r="AZ47" s="113"/>
      <c r="BA47" s="112"/>
      <c r="BB47" s="3"/>
      <c r="BC47" s="11"/>
      <c r="BD47" s="11"/>
      <c r="BE47" s="11"/>
      <c r="BF47" s="11"/>
      <c r="BG47" s="11"/>
      <c r="BH47" s="11"/>
      <c r="BI47" s="11"/>
      <c r="BJ47" s="11"/>
      <c r="BK47" s="11"/>
      <c r="BL47" s="11"/>
      <c r="BM47" s="11"/>
      <c r="BN47" s="12"/>
      <c r="BO47" s="16"/>
      <c r="BP47" s="11"/>
      <c r="BQ47" s="71"/>
      <c r="BR47" s="71"/>
      <c r="BS47" s="71"/>
      <c r="BT47" s="71"/>
      <c r="BU47" s="71"/>
      <c r="BV47" s="71"/>
      <c r="BW47" s="71"/>
      <c r="BX47" s="71"/>
      <c r="BY47" s="71"/>
      <c r="BZ47" s="71"/>
      <c r="CA47" s="71"/>
      <c r="CB47" s="71"/>
      <c r="CC47" s="71"/>
      <c r="CD47" s="71"/>
      <c r="CE47" s="71"/>
      <c r="CF47" s="71"/>
      <c r="CG47" s="30"/>
      <c r="CH47" s="113"/>
      <c r="CI47" s="112"/>
      <c r="CJ47" s="3"/>
      <c r="CK47" s="11"/>
      <c r="CL47" s="11"/>
      <c r="CM47" s="11"/>
      <c r="CN47" s="11"/>
      <c r="CO47" s="11"/>
      <c r="CP47" s="11"/>
      <c r="CQ47" s="11"/>
      <c r="CR47" s="11"/>
      <c r="CS47" s="11"/>
      <c r="CT47" s="11"/>
      <c r="CU47" s="11"/>
      <c r="CV47" s="12"/>
    </row>
    <row r="48" spans="1:100" ht="7.5" customHeight="1" x14ac:dyDescent="0.15">
      <c r="A48" s="164"/>
      <c r="B48" s="165"/>
      <c r="C48" s="165"/>
      <c r="D48" s="165"/>
      <c r="E48" s="165"/>
      <c r="F48" s="165"/>
      <c r="G48" s="165"/>
      <c r="H48" s="165"/>
      <c r="I48" s="165"/>
      <c r="J48" s="165"/>
      <c r="K48" s="165"/>
      <c r="L48" s="165"/>
      <c r="M48" s="165"/>
      <c r="N48" s="165"/>
      <c r="O48" s="165"/>
      <c r="P48" s="165"/>
      <c r="Q48" s="11"/>
      <c r="R48" s="113"/>
      <c r="S48" s="112"/>
      <c r="T48" s="3"/>
      <c r="U48" s="11"/>
      <c r="V48" s="11"/>
      <c r="W48" s="11"/>
      <c r="X48" s="11"/>
      <c r="Y48" s="11"/>
      <c r="Z48" s="11"/>
      <c r="AA48" s="11"/>
      <c r="AB48" s="11"/>
      <c r="AC48" s="11"/>
      <c r="AD48" s="11"/>
      <c r="AE48" s="11"/>
      <c r="AF48" s="12"/>
      <c r="AG48" s="16"/>
      <c r="AH48" s="11"/>
      <c r="AI48" s="96" t="s">
        <v>49</v>
      </c>
      <c r="AJ48" s="96"/>
      <c r="AK48" s="96"/>
      <c r="AL48" s="96"/>
      <c r="AM48" s="96"/>
      <c r="AN48" s="96"/>
      <c r="AO48" s="96"/>
      <c r="AP48" s="96"/>
      <c r="AQ48" s="91" t="s">
        <v>14</v>
      </c>
      <c r="AR48" s="93" t="s">
        <v>51</v>
      </c>
      <c r="AS48" s="93"/>
      <c r="AT48" s="93"/>
      <c r="AU48" s="93"/>
      <c r="AV48" s="93"/>
      <c r="AW48" s="93"/>
      <c r="AX48" s="94" t="s">
        <v>15</v>
      </c>
      <c r="AY48" s="30"/>
      <c r="AZ48" s="113"/>
      <c r="BA48" s="112"/>
      <c r="BB48" s="3"/>
      <c r="BC48" s="11"/>
      <c r="BD48" s="11"/>
      <c r="BE48" s="11"/>
      <c r="BF48" s="11"/>
      <c r="BG48" s="11"/>
      <c r="BH48" s="11"/>
      <c r="BI48" s="11"/>
      <c r="BJ48" s="11"/>
      <c r="BK48" s="11"/>
      <c r="BL48" s="11"/>
      <c r="BM48" s="11"/>
      <c r="BN48" s="12"/>
      <c r="BO48" s="16"/>
      <c r="BP48" s="11"/>
      <c r="BQ48" s="96" t="s">
        <v>59</v>
      </c>
      <c r="BR48" s="96"/>
      <c r="BS48" s="96"/>
      <c r="BT48" s="96"/>
      <c r="BU48" s="96"/>
      <c r="BV48" s="96"/>
      <c r="BW48" s="96"/>
      <c r="BX48" s="96"/>
      <c r="BY48" s="91" t="s">
        <v>14</v>
      </c>
      <c r="BZ48" s="156" t="s">
        <v>60</v>
      </c>
      <c r="CA48" s="156"/>
      <c r="CB48" s="156"/>
      <c r="CC48" s="156"/>
      <c r="CD48" s="156"/>
      <c r="CE48" s="156"/>
      <c r="CF48" s="94" t="s">
        <v>15</v>
      </c>
      <c r="CG48" s="30"/>
      <c r="CH48" s="113"/>
      <c r="CI48" s="112"/>
      <c r="CJ48" s="3"/>
      <c r="CK48" s="11"/>
      <c r="CL48" s="11"/>
      <c r="CM48" s="11"/>
      <c r="CN48" s="11"/>
      <c r="CO48" s="11"/>
      <c r="CP48" s="11"/>
      <c r="CQ48" s="11"/>
      <c r="CR48" s="11"/>
      <c r="CS48" s="11"/>
      <c r="CT48" s="11"/>
      <c r="CU48" s="11"/>
      <c r="CV48" s="12"/>
    </row>
    <row r="49" spans="1:100" ht="7.5" customHeight="1" x14ac:dyDescent="0.15">
      <c r="A49" s="166"/>
      <c r="B49" s="167"/>
      <c r="C49" s="167"/>
      <c r="D49" s="167"/>
      <c r="E49" s="167"/>
      <c r="F49" s="167"/>
      <c r="G49" s="167"/>
      <c r="H49" s="167"/>
      <c r="I49" s="167"/>
      <c r="J49" s="167"/>
      <c r="K49" s="167"/>
      <c r="L49" s="167"/>
      <c r="M49" s="167"/>
      <c r="N49" s="167"/>
      <c r="O49" s="167"/>
      <c r="P49" s="167"/>
      <c r="Q49" s="13"/>
      <c r="R49" s="114"/>
      <c r="S49" s="115"/>
      <c r="T49" s="4"/>
      <c r="U49" s="13"/>
      <c r="V49" s="13"/>
      <c r="W49" s="13"/>
      <c r="X49" s="13"/>
      <c r="Y49" s="13"/>
      <c r="Z49" s="13"/>
      <c r="AA49" s="13"/>
      <c r="AB49" s="13"/>
      <c r="AC49" s="13"/>
      <c r="AD49" s="13"/>
      <c r="AE49" s="13"/>
      <c r="AF49" s="8"/>
      <c r="AG49" s="85"/>
      <c r="AH49" s="13"/>
      <c r="AI49" s="97"/>
      <c r="AJ49" s="97"/>
      <c r="AK49" s="97"/>
      <c r="AL49" s="97"/>
      <c r="AM49" s="97"/>
      <c r="AN49" s="97"/>
      <c r="AO49" s="97"/>
      <c r="AP49" s="97"/>
      <c r="AQ49" s="92"/>
      <c r="AR49" s="158" t="s">
        <v>50</v>
      </c>
      <c r="AS49" s="158"/>
      <c r="AT49" s="158"/>
      <c r="AU49" s="158"/>
      <c r="AV49" s="158"/>
      <c r="AW49" s="158"/>
      <c r="AX49" s="95"/>
      <c r="AY49" s="21"/>
      <c r="AZ49" s="114"/>
      <c r="BA49" s="115"/>
      <c r="BB49" s="4"/>
      <c r="BC49" s="13"/>
      <c r="BD49" s="13"/>
      <c r="BE49" s="13"/>
      <c r="BF49" s="13"/>
      <c r="BG49" s="13"/>
      <c r="BH49" s="13"/>
      <c r="BI49" s="13"/>
      <c r="BJ49" s="13"/>
      <c r="BK49" s="13"/>
      <c r="BL49" s="13"/>
      <c r="BM49" s="13"/>
      <c r="BN49" s="8"/>
      <c r="BO49" s="85"/>
      <c r="BP49" s="13"/>
      <c r="BQ49" s="97"/>
      <c r="BR49" s="97"/>
      <c r="BS49" s="97"/>
      <c r="BT49" s="97"/>
      <c r="BU49" s="97"/>
      <c r="BV49" s="97"/>
      <c r="BW49" s="97"/>
      <c r="BX49" s="97"/>
      <c r="BY49" s="92"/>
      <c r="BZ49" s="157"/>
      <c r="CA49" s="157"/>
      <c r="CB49" s="157"/>
      <c r="CC49" s="157"/>
      <c r="CD49" s="157"/>
      <c r="CE49" s="157"/>
      <c r="CF49" s="95"/>
      <c r="CG49" s="21"/>
      <c r="CH49" s="114"/>
      <c r="CI49" s="115"/>
      <c r="CJ49" s="4"/>
      <c r="CK49" s="13"/>
      <c r="CL49" s="13"/>
      <c r="CM49" s="13"/>
      <c r="CN49" s="13"/>
      <c r="CO49" s="13"/>
      <c r="CP49" s="13"/>
      <c r="CQ49" s="13"/>
      <c r="CR49" s="13"/>
      <c r="CS49" s="13"/>
      <c r="CT49" s="13"/>
      <c r="CU49" s="13"/>
      <c r="CV49" s="8"/>
    </row>
    <row r="50" spans="1:100" ht="7.5" customHeight="1" x14ac:dyDescent="0.15">
      <c r="CV50" s="11"/>
    </row>
    <row r="51" spans="1:100" ht="7.5" customHeight="1" x14ac:dyDescent="0.15"/>
    <row r="52" spans="1:100" ht="7.5" customHeight="1" x14ac:dyDescent="0.15"/>
    <row r="53" spans="1:100" ht="7.5" customHeight="1" x14ac:dyDescent="0.15"/>
    <row r="54" spans="1:100" ht="7.5" customHeight="1" x14ac:dyDescent="0.15"/>
    <row r="55" spans="1:100" ht="7.5" customHeight="1" x14ac:dyDescent="0.15"/>
    <row r="56" spans="1:100" ht="7.5" customHeight="1" x14ac:dyDescent="0.15"/>
    <row r="57" spans="1:100" ht="7.5" customHeight="1" x14ac:dyDescent="0.15"/>
    <row r="58" spans="1:100" ht="7.5" customHeight="1" x14ac:dyDescent="0.15"/>
    <row r="59" spans="1:100" ht="7.5" customHeight="1" x14ac:dyDescent="0.15"/>
    <row r="60" spans="1:100" ht="7.5" customHeight="1" x14ac:dyDescent="0.15"/>
    <row r="61" spans="1:100" ht="7.5" customHeight="1" x14ac:dyDescent="0.15"/>
    <row r="62" spans="1:100" ht="7.5" customHeight="1" x14ac:dyDescent="0.15"/>
    <row r="63" spans="1:100" ht="7.5" customHeight="1" x14ac:dyDescent="0.15"/>
    <row r="64" spans="1:100" ht="7.5" customHeight="1" x14ac:dyDescent="0.15"/>
    <row r="65" ht="7.5" customHeight="1" x14ac:dyDescent="0.15"/>
    <row r="66" ht="7.5" customHeight="1" x14ac:dyDescent="0.15"/>
    <row r="67" ht="7.5" customHeight="1" x14ac:dyDescent="0.15"/>
    <row r="68" ht="7.5" customHeight="1" x14ac:dyDescent="0.15"/>
    <row r="69" ht="7.5" customHeight="1" x14ac:dyDescent="0.15"/>
    <row r="70" ht="7.5" customHeight="1" x14ac:dyDescent="0.15"/>
    <row r="71" ht="7.5" customHeight="1" x14ac:dyDescent="0.15"/>
    <row r="72" ht="7.5" customHeight="1" x14ac:dyDescent="0.15"/>
    <row r="73" ht="7.5" customHeight="1" x14ac:dyDescent="0.15"/>
    <row r="74" ht="7.5" customHeight="1" x14ac:dyDescent="0.15"/>
    <row r="75" ht="7.5" customHeight="1" x14ac:dyDescent="0.15"/>
    <row r="76" ht="7.5" customHeight="1" x14ac:dyDescent="0.15"/>
  </sheetData>
  <sheetProtection formatCells="0" formatColumns="0" formatRows="0" insertColumns="0" insertRows="0" insertHyperlinks="0" deleteColumns="0" deleteRows="0" sort="0" autoFilter="0" pivotTables="0"/>
  <mergeCells count="356">
    <mergeCell ref="A1:F1"/>
    <mergeCell ref="AI1:AN1"/>
    <mergeCell ref="BQ1:BV1"/>
    <mergeCell ref="P2:AC5"/>
    <mergeCell ref="A4:F5"/>
    <mergeCell ref="AI4:AN5"/>
    <mergeCell ref="BQ4:BV5"/>
    <mergeCell ref="AU6:BJ7"/>
    <mergeCell ref="BK6:BL7"/>
    <mergeCell ref="BQ6:BV8"/>
    <mergeCell ref="BW6:BX6"/>
    <mergeCell ref="CC6:CR7"/>
    <mergeCell ref="CS6:CT7"/>
    <mergeCell ref="BW7:BX7"/>
    <mergeCell ref="BW8:BX8"/>
    <mergeCell ref="A6:F8"/>
    <mergeCell ref="G6:H6"/>
    <mergeCell ref="M6:AB7"/>
    <mergeCell ref="AC6:AD7"/>
    <mergeCell ref="AI6:AN8"/>
    <mergeCell ref="AO6:AP6"/>
    <mergeCell ref="G7:H7"/>
    <mergeCell ref="AO7:AP7"/>
    <mergeCell ref="G8:H8"/>
    <mergeCell ref="AO8:AP8"/>
    <mergeCell ref="A10:M10"/>
    <mergeCell ref="N10:AF10"/>
    <mergeCell ref="AI10:AU10"/>
    <mergeCell ref="AV10:BN10"/>
    <mergeCell ref="BQ10:CC10"/>
    <mergeCell ref="CD10:CV10"/>
    <mergeCell ref="A9:M9"/>
    <mergeCell ref="N9:AF9"/>
    <mergeCell ref="AI9:AU9"/>
    <mergeCell ref="AV9:BN9"/>
    <mergeCell ref="BQ9:CC9"/>
    <mergeCell ref="CD9:CV9"/>
    <mergeCell ref="B11:AE11"/>
    <mergeCell ref="AJ11:BM11"/>
    <mergeCell ref="BR11:CU11"/>
    <mergeCell ref="B12:C12"/>
    <mergeCell ref="D12:AE12"/>
    <mergeCell ref="AJ12:AK12"/>
    <mergeCell ref="AL12:BM12"/>
    <mergeCell ref="BR12:BS12"/>
    <mergeCell ref="BT12:CU12"/>
    <mergeCell ref="D16:AE16"/>
    <mergeCell ref="AL16:BM16"/>
    <mergeCell ref="BT16:CU16"/>
    <mergeCell ref="D17:AE17"/>
    <mergeCell ref="AL17:BM17"/>
    <mergeCell ref="BT17:CU17"/>
    <mergeCell ref="D13:AE13"/>
    <mergeCell ref="AL13:BM13"/>
    <mergeCell ref="BT13:CU13"/>
    <mergeCell ref="D14:AE14"/>
    <mergeCell ref="AL14:BM14"/>
    <mergeCell ref="BT14:CU14"/>
    <mergeCell ref="BA23:BN23"/>
    <mergeCell ref="BQ23:CH23"/>
    <mergeCell ref="CI23:CV23"/>
    <mergeCell ref="BQ19:BT19"/>
    <mergeCell ref="BU19:CM19"/>
    <mergeCell ref="CN19:CV19"/>
    <mergeCell ref="A20:D22"/>
    <mergeCell ref="X20:AF21"/>
    <mergeCell ref="AI20:AL22"/>
    <mergeCell ref="BF20:BN21"/>
    <mergeCell ref="BQ20:BT22"/>
    <mergeCell ref="CN20:CV21"/>
    <mergeCell ref="A19:D19"/>
    <mergeCell ref="E19:W19"/>
    <mergeCell ref="X19:AF19"/>
    <mergeCell ref="AI19:AL19"/>
    <mergeCell ref="AM19:BE19"/>
    <mergeCell ref="BF19:BN19"/>
    <mergeCell ref="A24:H25"/>
    <mergeCell ref="I24:I26"/>
    <mergeCell ref="J24:Q25"/>
    <mergeCell ref="R24:R26"/>
    <mergeCell ref="S24:S26"/>
    <mergeCell ref="T24:T26"/>
    <mergeCell ref="A23:R23"/>
    <mergeCell ref="S23:AF23"/>
    <mergeCell ref="AI23:AZ23"/>
    <mergeCell ref="AB24:AD26"/>
    <mergeCell ref="AE24:AE26"/>
    <mergeCell ref="AI24:AP25"/>
    <mergeCell ref="AQ24:AQ26"/>
    <mergeCell ref="AR24:AY25"/>
    <mergeCell ref="AZ24:AZ26"/>
    <mergeCell ref="U24:U26"/>
    <mergeCell ref="V24:V26"/>
    <mergeCell ref="W24:W26"/>
    <mergeCell ref="X24:X26"/>
    <mergeCell ref="Z24:Z26"/>
    <mergeCell ref="AA24:AA26"/>
    <mergeCell ref="BH24:BH26"/>
    <mergeCell ref="BI24:BI26"/>
    <mergeCell ref="BJ24:BL26"/>
    <mergeCell ref="BM24:BM26"/>
    <mergeCell ref="BQ24:BX25"/>
    <mergeCell ref="BY24:BY26"/>
    <mergeCell ref="BA24:BA26"/>
    <mergeCell ref="BB24:BB26"/>
    <mergeCell ref="BC24:BC26"/>
    <mergeCell ref="BD24:BD26"/>
    <mergeCell ref="BE24:BE26"/>
    <mergeCell ref="BF24:BF26"/>
    <mergeCell ref="CM24:CM26"/>
    <mergeCell ref="CN24:CN26"/>
    <mergeCell ref="CP24:CP26"/>
    <mergeCell ref="CQ24:CQ26"/>
    <mergeCell ref="CR24:CT26"/>
    <mergeCell ref="CU24:CU26"/>
    <mergeCell ref="BZ24:CG25"/>
    <mergeCell ref="CH24:CH26"/>
    <mergeCell ref="CI24:CI26"/>
    <mergeCell ref="CJ24:CJ26"/>
    <mergeCell ref="CK24:CK26"/>
    <mergeCell ref="CL24:CL26"/>
    <mergeCell ref="B27:G29"/>
    <mergeCell ref="I27:J29"/>
    <mergeCell ref="AJ27:AO29"/>
    <mergeCell ref="AQ27:AR29"/>
    <mergeCell ref="BR27:BW29"/>
    <mergeCell ref="BY27:BZ29"/>
    <mergeCell ref="K28:L29"/>
    <mergeCell ref="M28:N29"/>
    <mergeCell ref="O28:P29"/>
    <mergeCell ref="Q28:R29"/>
    <mergeCell ref="CS28:CT29"/>
    <mergeCell ref="CU28:CV29"/>
    <mergeCell ref="B30:G31"/>
    <mergeCell ref="I30:J31"/>
    <mergeCell ref="K30:L31"/>
    <mergeCell ref="M30:N31"/>
    <mergeCell ref="O30:P31"/>
    <mergeCell ref="CA28:CB29"/>
    <mergeCell ref="CC28:CD29"/>
    <mergeCell ref="CE28:CF29"/>
    <mergeCell ref="CG28:CH29"/>
    <mergeCell ref="CI28:CJ29"/>
    <mergeCell ref="CK28:CL29"/>
    <mergeCell ref="BC28:BD29"/>
    <mergeCell ref="BE28:BF29"/>
    <mergeCell ref="BG28:BH29"/>
    <mergeCell ref="BI28:BJ29"/>
    <mergeCell ref="BK28:BL29"/>
    <mergeCell ref="BM28:BN29"/>
    <mergeCell ref="AE28:AF29"/>
    <mergeCell ref="AS28:AT29"/>
    <mergeCell ref="AU28:AV29"/>
    <mergeCell ref="AW28:AX29"/>
    <mergeCell ref="AY28:AZ29"/>
    <mergeCell ref="Q30:R31"/>
    <mergeCell ref="S30:T31"/>
    <mergeCell ref="U30:V31"/>
    <mergeCell ref="W30:X31"/>
    <mergeCell ref="Y30:Z31"/>
    <mergeCell ref="AA30:AB31"/>
    <mergeCell ref="CM28:CN29"/>
    <mergeCell ref="CO28:CP29"/>
    <mergeCell ref="CQ28:CR29"/>
    <mergeCell ref="BA28:BB29"/>
    <mergeCell ref="S28:T29"/>
    <mergeCell ref="U28:V29"/>
    <mergeCell ref="W28:X29"/>
    <mergeCell ref="Y28:Z29"/>
    <mergeCell ref="AA28:AB29"/>
    <mergeCell ref="AC28:AD29"/>
    <mergeCell ref="CO30:CP31"/>
    <mergeCell ref="CQ30:CR31"/>
    <mergeCell ref="CU30:CV31"/>
    <mergeCell ref="B32:G33"/>
    <mergeCell ref="I32:J33"/>
    <mergeCell ref="K32:L33"/>
    <mergeCell ref="M32:N33"/>
    <mergeCell ref="O32:P33"/>
    <mergeCell ref="Q32:R33"/>
    <mergeCell ref="CC30:CD31"/>
    <mergeCell ref="CE30:CF31"/>
    <mergeCell ref="CG30:CH31"/>
    <mergeCell ref="CI30:CJ31"/>
    <mergeCell ref="CK30:CL31"/>
    <mergeCell ref="CM30:CN31"/>
    <mergeCell ref="BI30:BJ31"/>
    <mergeCell ref="BK30:BL31"/>
    <mergeCell ref="BM30:BN31"/>
    <mergeCell ref="BR30:BW31"/>
    <mergeCell ref="BY30:BZ31"/>
    <mergeCell ref="CA30:CB31"/>
    <mergeCell ref="AW30:AX31"/>
    <mergeCell ref="AY30:AZ31"/>
    <mergeCell ref="BA30:BB31"/>
    <mergeCell ref="BC30:BD31"/>
    <mergeCell ref="BE30:BF31"/>
    <mergeCell ref="CS30:CT31"/>
    <mergeCell ref="BG30:BH31"/>
    <mergeCell ref="AC30:AD31"/>
    <mergeCell ref="AE30:AF31"/>
    <mergeCell ref="AJ30:AO31"/>
    <mergeCell ref="AQ30:AR31"/>
    <mergeCell ref="AS30:AT31"/>
    <mergeCell ref="AU30:AV31"/>
    <mergeCell ref="AE32:AF33"/>
    <mergeCell ref="AJ32:AO33"/>
    <mergeCell ref="AQ32:AR33"/>
    <mergeCell ref="CQ32:CR33"/>
    <mergeCell ref="CS32:CT33"/>
    <mergeCell ref="S32:T33"/>
    <mergeCell ref="U32:V33"/>
    <mergeCell ref="W32:X33"/>
    <mergeCell ref="Y32:Z33"/>
    <mergeCell ref="AA32:AB33"/>
    <mergeCell ref="AC32:AD33"/>
    <mergeCell ref="BE34:BF35"/>
    <mergeCell ref="BG34:BH35"/>
    <mergeCell ref="BI34:BJ35"/>
    <mergeCell ref="BK34:BL35"/>
    <mergeCell ref="AJ34:AO35"/>
    <mergeCell ref="AQ34:AR35"/>
    <mergeCell ref="AS34:AT35"/>
    <mergeCell ref="AU34:AV35"/>
    <mergeCell ref="B34:G35"/>
    <mergeCell ref="I34:J35"/>
    <mergeCell ref="K34:L35"/>
    <mergeCell ref="M34:N35"/>
    <mergeCell ref="O34:P35"/>
    <mergeCell ref="Q34:R35"/>
    <mergeCell ref="S34:T35"/>
    <mergeCell ref="BA34:BB35"/>
    <mergeCell ref="BC34:BD35"/>
    <mergeCell ref="AW34:AX35"/>
    <mergeCell ref="AY34:AZ35"/>
    <mergeCell ref="Y34:Z35"/>
    <mergeCell ref="AA34:AB35"/>
    <mergeCell ref="AC34:AD35"/>
    <mergeCell ref="AE34:AF35"/>
    <mergeCell ref="CU32:CV33"/>
    <mergeCell ref="CI32:CJ33"/>
    <mergeCell ref="CK32:CL33"/>
    <mergeCell ref="CM32:CN33"/>
    <mergeCell ref="CO32:CP33"/>
    <mergeCell ref="AS32:AT33"/>
    <mergeCell ref="AU32:AV33"/>
    <mergeCell ref="AW32:AX33"/>
    <mergeCell ref="CE32:CF33"/>
    <mergeCell ref="CG32:CH33"/>
    <mergeCell ref="BK32:BL33"/>
    <mergeCell ref="BM32:BN33"/>
    <mergeCell ref="BR32:BW33"/>
    <mergeCell ref="BY32:BZ33"/>
    <mergeCell ref="CA32:CB33"/>
    <mergeCell ref="CC32:CD33"/>
    <mergeCell ref="AY32:AZ33"/>
    <mergeCell ref="BA32:BB33"/>
    <mergeCell ref="BC32:BD33"/>
    <mergeCell ref="BE32:BF33"/>
    <mergeCell ref="BG32:BH33"/>
    <mergeCell ref="BI32:BJ33"/>
    <mergeCell ref="CS34:CT35"/>
    <mergeCell ref="CU34:CV35"/>
    <mergeCell ref="B36:G37"/>
    <mergeCell ref="I36:J37"/>
    <mergeCell ref="K36:L37"/>
    <mergeCell ref="M36:N37"/>
    <mergeCell ref="O36:P37"/>
    <mergeCell ref="Q36:R37"/>
    <mergeCell ref="S36:T37"/>
    <mergeCell ref="U36:V37"/>
    <mergeCell ref="CG34:CH35"/>
    <mergeCell ref="CI34:CJ35"/>
    <mergeCell ref="CK34:CL35"/>
    <mergeCell ref="CM34:CN35"/>
    <mergeCell ref="CO34:CP35"/>
    <mergeCell ref="CQ34:CR35"/>
    <mergeCell ref="BM34:BN35"/>
    <mergeCell ref="BR34:BW35"/>
    <mergeCell ref="BY34:BZ35"/>
    <mergeCell ref="CA34:CB35"/>
    <mergeCell ref="CC34:CD35"/>
    <mergeCell ref="CE34:CF35"/>
    <mergeCell ref="U34:V35"/>
    <mergeCell ref="W34:X35"/>
    <mergeCell ref="AQ36:AR37"/>
    <mergeCell ref="AS36:AT37"/>
    <mergeCell ref="AU36:AV37"/>
    <mergeCell ref="AW36:AX37"/>
    <mergeCell ref="AY36:AZ37"/>
    <mergeCell ref="BA36:BB37"/>
    <mergeCell ref="W36:X37"/>
    <mergeCell ref="Y36:Z37"/>
    <mergeCell ref="AA36:AB37"/>
    <mergeCell ref="AC36:AD37"/>
    <mergeCell ref="AE36:AF37"/>
    <mergeCell ref="AJ36:AO37"/>
    <mergeCell ref="CC36:CD37"/>
    <mergeCell ref="CE36:CF37"/>
    <mergeCell ref="CG36:CH37"/>
    <mergeCell ref="BC36:BD37"/>
    <mergeCell ref="BE36:BF37"/>
    <mergeCell ref="BG36:BH37"/>
    <mergeCell ref="BI36:BJ37"/>
    <mergeCell ref="BK36:BL37"/>
    <mergeCell ref="BM36:BN37"/>
    <mergeCell ref="B40:E40"/>
    <mergeCell ref="G40:N40"/>
    <mergeCell ref="BQ40:BU40"/>
    <mergeCell ref="H41:M41"/>
    <mergeCell ref="AN41:AW42"/>
    <mergeCell ref="CU36:CV37"/>
    <mergeCell ref="B38:D38"/>
    <mergeCell ref="F38:Q38"/>
    <mergeCell ref="R38:S49"/>
    <mergeCell ref="AJ38:AL38"/>
    <mergeCell ref="AN38:AY38"/>
    <mergeCell ref="AZ38:BA49"/>
    <mergeCell ref="BR38:BT38"/>
    <mergeCell ref="BV38:CG38"/>
    <mergeCell ref="CH38:CI49"/>
    <mergeCell ref="CI36:CJ37"/>
    <mergeCell ref="CK36:CL37"/>
    <mergeCell ref="CM36:CN37"/>
    <mergeCell ref="CO36:CP37"/>
    <mergeCell ref="CQ36:CR37"/>
    <mergeCell ref="CS36:CT37"/>
    <mergeCell ref="BR36:BW37"/>
    <mergeCell ref="BY36:BZ37"/>
    <mergeCell ref="CA36:CB37"/>
    <mergeCell ref="AX41:AY42"/>
    <mergeCell ref="BQ41:BU41"/>
    <mergeCell ref="BQ42:BU43"/>
    <mergeCell ref="BV42:CG42"/>
    <mergeCell ref="BV43:CG43"/>
    <mergeCell ref="AJ44:AM44"/>
    <mergeCell ref="AO44:AV44"/>
    <mergeCell ref="AI39:AM42"/>
    <mergeCell ref="AN39:AW40"/>
    <mergeCell ref="AX39:AY40"/>
    <mergeCell ref="BQ39:BU39"/>
    <mergeCell ref="BV39:CG41"/>
    <mergeCell ref="BY48:BY49"/>
    <mergeCell ref="BZ48:CE49"/>
    <mergeCell ref="CF48:CF49"/>
    <mergeCell ref="AR49:AW49"/>
    <mergeCell ref="AP45:AU45"/>
    <mergeCell ref="BR45:BU45"/>
    <mergeCell ref="BW45:CD45"/>
    <mergeCell ref="BX46:CC46"/>
    <mergeCell ref="A47:P49"/>
    <mergeCell ref="AI48:AP49"/>
    <mergeCell ref="AQ48:AQ49"/>
    <mergeCell ref="AR48:AW48"/>
    <mergeCell ref="AX48:AX49"/>
    <mergeCell ref="BQ48:BX49"/>
  </mergeCells>
  <phoneticPr fontId="1"/>
  <pageMargins left="0.27559055118110237" right="0.19685039370078741" top="0.19685039370078741"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納付書シート</vt:lpstr>
      <vt:lpstr>入力例</vt:lpstr>
      <vt:lpstr>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kazuhi-egashira</dc:creator>
  <cp:lastModifiedBy>k-itoyama</cp:lastModifiedBy>
  <cp:lastPrinted>2018-10-23T06:12:20Z</cp:lastPrinted>
  <dcterms:created xsi:type="dcterms:W3CDTF">2016-09-16T01:53:36Z</dcterms:created>
  <dcterms:modified xsi:type="dcterms:W3CDTF">2018-10-23T07:08:58Z</dcterms:modified>
</cp:coreProperties>
</file>