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0.2.7\共有フォルダ\財政課\【０３】重要性分類Ⅲ\【１７】市町村課ほか財政一般回答文書\29年度\300207【照会】平成28年度財政状況資料集の作成及び提出について（2月22日（木）まで）\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AM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<sst xmlns="http://schemas.openxmlformats.org/spreadsheetml/2006/main" count="986" uniqueCount="544">
  <si>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</si>
  <si>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</si>
  <si>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</si>
  <si>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</si>
  <si>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</si>
  <si>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</si>
  <si>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</si>
  <si>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</si>
  <si>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</si>
  <si>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</si>
  <si>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</si>
  <si>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</si>
  <si>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</si>
  <si>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</si>
  <si>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</si>
  <si>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</si>
  <si>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</si>
  <si>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</si>
  <si>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</si>
  <si>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</si>
  <si>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</si>
  <si>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</si>
  <si>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</si>
  <si>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</si>
  <si>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</si>
  <si>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</si>
  <si>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</si>
  <si>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</si>
  <si>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</si>
  <si>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</si>
  <si>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</si>
  <si>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</si>
  <si>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</si>
  <si>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</si>
  <si>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</si>
  <si>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</si>
  <si>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</si>
  <si>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</si>
  <si>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</si>
  <si>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</si>
  <si>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</si>
  <si>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</si>
  <si>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</si>
  <si>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</si>
  <si>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</si>
  <si>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</si>
  <si>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</si>
  <si>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</si>
  <si>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</si>
  <si>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</si>
  <si>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</si>
  <si>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</si>
  <si>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</si>
  <si>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</si>
  <si>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</si>
  <si>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</si>
  <si>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</si>
  <si>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</si>
  <si>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</si>
  <si>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</si>
  <si>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</si>
  <si>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</si>
  <si>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</si>
  <si>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</si>
  <si>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</si>
  <si>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</si>
  <si>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</si>
  <si>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</si>
  <si>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</si>
  <si>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</si>
  <si>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</si>
  <si>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</si>
  <si>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</si>
  <si>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</si>
  <si>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</si>
  <si>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</si>
  <si>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</si>
  <si>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</si>
  <si>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</si>
  <si>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</si>
  <si>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</si>
  <si>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</si>
  <si>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</si>
  <si>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神埼市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</si>
  <si>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</si>
  <si>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</si>
  <si>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</si>
  <si>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</si>
  <si>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</si>
  <si>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</si>
  <si>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</si>
  <si>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</si>
  <si>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</si>
  <si>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</si>
  <si>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</si>
  <si>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</si>
  <si>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</si>
  <si>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</si>
  <si>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</si>
  <si>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</si>
  <si>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</si>
  <si>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</si>
  <si>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</si>
  <si>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</si>
  <si>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</si>
  <si>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</si>
  <si>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</si>
  <si>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</si>
  <si>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</si>
  <si>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</si>
  <si>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</si>
  <si>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</si>
  <si>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</si>
  <si>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</si>
  <si>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</si>
  <si>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</si>
  <si>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</si>
  <si>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</si>
  <si>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</si>
  <si>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</si>
  <si>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</si>
  <si>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</si>
  <si>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</si>
  <si>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</si>
  <si>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</si>
  <si>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</si>
  <si>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</si>
  <si>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</si>
  <si>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</si>
  <si>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</si>
  <si>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</si>
  <si>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</si>
  <si>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</si>
  <si>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</si>
  <si>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</si>
  <si>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</si>
  <si>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</si>
  <si>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</si>
  <si>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</si>
  <si>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</si>
  <si>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</si>
  <si>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</si>
  <si>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</si>
  <si>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</si>
  <si>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</si>
  <si>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</si>
  <si>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</si>
  <si>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</si>
  <si>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</si>
  <si>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</si>
  <si>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</si>
  <si>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</si>
  <si>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</si>
  <si>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</si>
  <si>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</si>
  <si>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</si>
  <si>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</si>
  <si>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</si>
  <si>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</si>
  <si>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</si>
  <si>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</si>
  <si>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</si>
  <si>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</si>
  <si>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</si>
  <si>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</si>
  <si>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</si>
  <si>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</si>
  <si>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</si>
  <si>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</si>
  <si>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</si>
  <si>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</si>
  <si>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</si>
  <si>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</si>
  <si>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</si>
  <si>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</si>
  <si>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</si>
  <si>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</si>
  <si>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</si>
  <si>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</si>
  <si>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</si>
  <si>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</si>
  <si>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</si>
  <si>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</si>
  <si>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</si>
  <si>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</si>
  <si>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</si>
  <si>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</si>
  <si>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</si>
  <si>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</si>
  <si>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</si>
  <si>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</si>
  <si>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</si>
  <si>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</si>
  <si>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</si>
  <si>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</si>
  <si>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</si>
  <si>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佐賀県神埼市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</si>
  <si>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</si>
  <si>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</si>
  <si>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</si>
  <si>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</si>
  <si>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</si>
  <si>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</si>
  <si>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</si>
  <si>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</si>
  <si>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</si>
  <si>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</si>
  <si>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</si>
  <si>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</si>
  <si>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</si>
  <si>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</si>
  <si>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</si>
  <si>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</si>
  <si>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</si>
  <si>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</si>
  <si>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</si>
  <si>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</si>
  <si>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</si>
  <si>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</si>
  <si>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</si>
  <si>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</si>
  <si>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</si>
  <si>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</si>
  <si>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</si>
  <si>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</si>
  <si>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</si>
  <si>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</si>
  <si>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</si>
  <si>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</si>
  <si>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</si>
  <si>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</si>
  <si>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</si>
  <si>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</si>
  <si>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</si>
  <si>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</si>
  <si>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</si>
  <si>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</si>
  <si>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</si>
  <si>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</si>
  <si>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</si>
  <si>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</si>
  <si>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</si>
  <si>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</si>
  <si>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</si>
  <si>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</si>
  <si>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</si>
  <si>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</si>
  <si>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</si>
  <si>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</si>
  <si>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</si>
  <si>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</si>
  <si>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</si>
  <si>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</si>
  <si>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</si>
  <si>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</si>
  <si>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</si>
  <si>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</si>
  <si>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</si>
  <si>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</si>
  <si>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</si>
  <si>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</si>
  <si>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</si>
  <si>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</si>
  <si>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</si>
  <si>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</si>
  <si>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</si>
  <si>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</si>
  <si>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</si>
  <si>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</si>
  <si>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</si>
  <si>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</si>
  <si>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</si>
  <si>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</si>
  <si>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</si>
  <si>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</si>
  <si>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</si>
  <si>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</si>
  <si>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</si>
  <si>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</si>
  <si>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</si>
  <si>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</si>
  <si>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</si>
  <si>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</si>
  <si>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</si>
  <si>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</si>
  <si>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</si>
  <si>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</si>
  <si>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</si>
  <si>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</si>
  <si>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</si>
  <si>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</si>
  <si>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</si>
  <si>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</si>
  <si>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</si>
  <si>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</si>
  <si>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</si>
  <si>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</si>
  <si>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</si>
  <si>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</si>
  <si>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</si>
  <si>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</si>
  <si>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</si>
  <si>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</si>
  <si>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</si>
  <si>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</si>
  <si>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</si>
  <si>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</si>
  <si>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</si>
  <si>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</si>
  <si>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</si>
  <si>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</si>
  <si>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</si>
  <si>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</si>
  <si>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</si>
  <si>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</si>
  <si>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</si>
  <si>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</si>
  <si>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</si>
  <si>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</si>
  <si>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</si>
  <si>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</si>
  <si>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</si>
  <si>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</si>
  <si>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</si>
  <si>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</si>
  <si>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</si>
  <si>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</si>
  <si>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</si>
  <si>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</si>
  <si>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</si>
  <si>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</si>
  <si>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</si>
  <si>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</si>
  <si>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</si>
  <si>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</si>
  <si>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</si>
  <si>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</si>
  <si>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</si>
  <si>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</si>
  <si>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</si>
  <si>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</si>
  <si>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</si>
  <si>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</si>
  <si>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</si>
  <si>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佐賀県神埼市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</si>
  <si>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</si>
  <si>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</si>
  <si>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</si>
  <si>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</si>
  <si>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</si>
  <si>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</si>
  <si>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</si>
  <si>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</si>
  <si>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</si>
  <si>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</si>
  <si>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</si>
  <si>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</si>
  <si>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</si>
  <si>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</si>
  <si>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</si>
  <si>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</si>
  <si>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</si>
  <si>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</si>
  <si>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</si>
  <si>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</si>
  <si>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</si>
  <si>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</si>
  <si>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</si>
  <si>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</si>
  <si>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</si>
  <si>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</si>
  <si>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</si>
  <si>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</si>
  <si>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</si>
  <si>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</si>
  <si>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</si>
  <si>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</si>
  <si>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</si>
  <si>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神埼市国民健康保険事業特別会計</t>
    <phoneticPr fontId="5"/>
  </si>
  <si>
    <t>神埼市国民健康保険診療所特別会計</t>
    <phoneticPr fontId="5"/>
  </si>
  <si>
    <t>神埼市後期高齢者医療特別会計</t>
    <phoneticPr fontId="5"/>
  </si>
  <si>
    <t>神埼市下水道事業特別会計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</si>
  <si>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</si>
  <si>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</si>
  <si>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</si>
  <si>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</si>
  <si>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</si>
  <si>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</si>
  <si>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</si>
  <si>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</si>
  <si>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</si>
  <si>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</si>
  <si>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</si>
  <si>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</si>
  <si>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</si>
  <si>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</si>
  <si>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</si>
  <si>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</si>
  <si>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</si>
  <si>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</si>
  <si>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</si>
  <si>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</si>
  <si>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</si>
  <si>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</si>
  <si>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</si>
  <si>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</si>
  <si>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</si>
  <si>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</si>
  <si>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</si>
  <si>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</si>
  <si>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</si>
  <si>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</si>
  <si>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</si>
  <si>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</si>
  <si>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</si>
  <si>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</si>
  <si>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</si>
  <si>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</si>
  <si>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</si>
  <si>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</si>
  <si>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</si>
  <si>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</si>
  <si>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</si>
  <si>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</si>
  <si>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</si>
  <si>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</si>
  <si>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</si>
  <si>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</si>
  <si>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</si>
  <si>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</si>
  <si>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</si>
  <si>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</si>
  <si>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</si>
  <si>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</si>
  <si>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神埼市下水道事業特別会計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</si>
  <si>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</si>
  <si>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</si>
  <si>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神埼市国民健康保険診療所特別会計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</si>
  <si>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</si>
  <si>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</si>
  <si>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</si>
  <si>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</si>
  <si>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</si>
  <si>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</si>
  <si>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</si>
  <si>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</si>
  <si>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</si>
  <si>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</si>
  <si>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</si>
  <si>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</si>
  <si>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</si>
  <si>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</si>
  <si>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</si>
  <si>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</si>
  <si>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</si>
  <si>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</si>
  <si>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</si>
  <si>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</si>
  <si>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</si>
  <si>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</si>
  <si>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</si>
  <si>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</si>
  <si>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</si>
  <si>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</si>
  <si>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</si>
  <si>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</si>
  <si>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</si>
  <si>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</si>
  <si>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</si>
  <si>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</si>
  <si>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</si>
  <si>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</si>
  <si>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</si>
  <si>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</si>
  <si>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</si>
  <si>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</si>
  <si>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</si>
  <si>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</si>
  <si>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</si>
  <si>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</si>
  <si>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</si>
  <si>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</si>
  <si>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</si>
  <si>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</si>
  <si>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</si>
  <si>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</si>
  <si>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</si>
  <si>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</si>
  <si>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</si>
  <si>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</si>
  <si>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</si>
  <si>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</si>
  <si>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</si>
  <si>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</si>
  <si>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</si>
  <si>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</si>
  <si>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</si>
  <si>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</si>
  <si>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</si>
  <si>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</si>
  <si>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</si>
  <si>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</si>
  <si>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</si>
  <si>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</si>
  <si>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</si>
  <si>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</si>
  <si>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</si>
  <si>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</si>
  <si>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</si>
  <si>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</si>
  <si>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</si>
  <si>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</si>
  <si>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</si>
  <si>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</si>
  <si>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</si>
  <si>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</si>
  <si>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</si>
  <si>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</si>
  <si>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</si>
  <si>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</si>
  <si>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</si>
  <si>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</si>
  <si>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0.08</t>
  </si>
  <si>
    <t>一般会計</t>
  </si>
  <si>
    <t>神埼市国民健康保険事業特別会計</t>
  </si>
  <si>
    <t>神埼市下水道事業特別会計</t>
  </si>
  <si>
    <t>神埼市後期高齢者医療特別会計</t>
  </si>
  <si>
    <t>神埼市国民健康保険診療所特別会計</t>
  </si>
  <si>
    <t>その他会計（赤字）</t>
  </si>
  <si>
    <t>その他会計（黒字）</t>
  </si>
  <si>
    <t>-</t>
    <phoneticPr fontId="2"/>
  </si>
  <si>
    <t>-</t>
    <phoneticPr fontId="2"/>
  </si>
  <si>
    <t>脊振共同塵芥処理組合</t>
    <rPh sb="0" eb="2">
      <t>セフリ</t>
    </rPh>
    <rPh sb="2" eb="4">
      <t>キョウドウ</t>
    </rPh>
    <rPh sb="4" eb="6">
      <t>ジンカイ</t>
    </rPh>
    <rPh sb="6" eb="8">
      <t>ショリ</t>
    </rPh>
    <rPh sb="8" eb="10">
      <t>クミアイ</t>
    </rPh>
    <phoneticPr fontId="2"/>
  </si>
  <si>
    <t>三神地区環境事務組合</t>
    <rPh sb="0" eb="1">
      <t>サン</t>
    </rPh>
    <rPh sb="1" eb="2">
      <t>カミ</t>
    </rPh>
    <rPh sb="2" eb="4">
      <t>チク</t>
    </rPh>
    <rPh sb="4" eb="6">
      <t>カンキョウ</t>
    </rPh>
    <rPh sb="6" eb="8">
      <t>ジム</t>
    </rPh>
    <rPh sb="8" eb="10">
      <t>クミアイ</t>
    </rPh>
    <phoneticPr fontId="2"/>
  </si>
  <si>
    <t>佐賀東部水道企業団</t>
    <rPh sb="0" eb="2">
      <t>サガ</t>
    </rPh>
    <rPh sb="2" eb="4">
      <t>トウブ</t>
    </rPh>
    <rPh sb="4" eb="6">
      <t>スイドウ</t>
    </rPh>
    <rPh sb="6" eb="8">
      <t>キギョウ</t>
    </rPh>
    <rPh sb="8" eb="9">
      <t>ダン</t>
    </rPh>
    <phoneticPr fontId="2"/>
  </si>
  <si>
    <t>佐賀中部広域連合（一般会計）</t>
    <rPh sb="0" eb="2">
      <t>サガ</t>
    </rPh>
    <rPh sb="2" eb="4">
      <t>チュウブ</t>
    </rPh>
    <rPh sb="4" eb="6">
      <t>コウイキ</t>
    </rPh>
    <rPh sb="6" eb="8">
      <t>レンゴウ</t>
    </rPh>
    <rPh sb="9" eb="11">
      <t>イッパン</t>
    </rPh>
    <rPh sb="11" eb="13">
      <t>カイケイ</t>
    </rPh>
    <phoneticPr fontId="2"/>
  </si>
  <si>
    <t>佐賀中部広域連合（特別会計）</t>
    <rPh sb="0" eb="2">
      <t>サガ</t>
    </rPh>
    <rPh sb="2" eb="4">
      <t>チュウブ</t>
    </rPh>
    <rPh sb="4" eb="6">
      <t>コウイキ</t>
    </rPh>
    <rPh sb="6" eb="8">
      <t>レンゴウ</t>
    </rPh>
    <rPh sb="9" eb="11">
      <t>トクベツ</t>
    </rPh>
    <rPh sb="11" eb="13">
      <t>カイケイ</t>
    </rPh>
    <phoneticPr fontId="2"/>
  </si>
  <si>
    <t>佐賀県後期高齢者医療広域連合（一般会計）</t>
    <rPh sb="0" eb="3">
      <t>サガケン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</si>
  <si>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</si>
  <si>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</si>
  <si>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佐賀県市町総合事務組合（特別会計）</t>
    <rPh sb="0" eb="3">
      <t>サガケン</t>
    </rPh>
    <rPh sb="3" eb="4">
      <t>シ</t>
    </rPh>
    <rPh sb="4" eb="5">
      <t>マチ</t>
    </rPh>
    <rPh sb="5" eb="7">
      <t>ソウゴウ</t>
    </rPh>
    <rPh sb="7" eb="9">
      <t>ジム</t>
    </rPh>
    <rPh sb="9" eb="11">
      <t>クミアイ</t>
    </rPh>
    <rPh sb="12" eb="14">
      <t>トクベツ</t>
    </rPh>
    <rPh sb="14" eb="16">
      <t>カイケイ</t>
    </rPh>
    <phoneticPr fontId="2"/>
  </si>
  <si>
    <t>-</t>
    <phoneticPr fontId="2"/>
  </si>
  <si>
    <t>-</t>
    <phoneticPr fontId="2"/>
  </si>
  <si>
    <t>神埼地区土地開発公社</t>
    <rPh sb="0" eb="2">
      <t>カンザキ</t>
    </rPh>
    <rPh sb="2" eb="4">
      <t>チク</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</si>
</sst>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71368</c:v>
                </c:pt>
                <c:pt idx="1">
                  <c:v>90220</c:v>
                </c:pt>
                <c:pt idx="2">
                  <c:v>109089</c:v>
                </c:pt>
                <c:pt idx="3">
                  <c:v>55131</c:v>
                </c:pt>
                <c:pt idx="4">
                  <c:v>52112</c:v>
                </c:pt>
              </c:numCache>
            </c:numRef>
          </c:val>
          <c:smooth val="0"/>
        </c:ser>
        <c:dLbls>
          <c:showLegendKey val="0"/>
          <c:showVal val="0"/>
          <c:showCatName val="0"/>
          <c:showSerName val="0"/>
          <c:showPercent val="0"/>
          <c:showBubbleSize val="0"/>
        </c:dLbls>
        <c:marker val="1"/>
        <c:smooth val="0"/>
        <c:axId val="163937904"/>
        <c:axId val="163293992"/>
      </c:lineChart>
      <c:catAx>
        <c:axId val="16393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293992"/>
        <c:crosses val="autoZero"/>
        <c:auto val="1"/>
        <c:lblAlgn val="ctr"/>
        <c:lblOffset val="100"/>
        <c:tickLblSkip val="1"/>
        <c:tickMarkSkip val="1"/>
        <c:noMultiLvlLbl val="0"/>
      </c:catAx>
      <c:valAx>
        <c:axId val="1632939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93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3.75</c:v>
                </c:pt>
                <c:pt idx="1">
                  <c:v>4.53</c:v>
                </c:pt>
                <c:pt idx="2">
                  <c:v>3.03</c:v>
                </c:pt>
                <c:pt idx="3">
                  <c:v>4.37</c:v>
                </c:pt>
                <c:pt idx="4">
                  <c:v>2.5499999999999998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23.72</c:v>
                </c:pt>
                <c:pt idx="1">
                  <c:v>26.22</c:v>
                </c:pt>
                <c:pt idx="2">
                  <c:v>26.7</c:v>
                </c:pt>
                <c:pt idx="3">
                  <c:v>27.84</c:v>
                </c:pt>
                <c:pt idx="4">
                  <c:v>30.65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4214920"/>
        <c:axId val="294231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7.18</c:v>
                </c:pt>
                <c:pt idx="1">
                  <c:v>5.23</c:v>
                </c:pt>
                <c:pt idx="2">
                  <c:v>-0.08</c:v>
                </c:pt>
                <c:pt idx="3">
                  <c:v>5.68</c:v>
                </c:pt>
                <c:pt idx="4">
                  <c:v>1.69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4214920"/>
        <c:axId val="294231272"/>
      </c:lineChart>
      <c:catAx>
        <c:axId val="29421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4231272"/>
        <c:crosses val="autoZero"/>
        <c:auto val="1"/>
        <c:lblAlgn val="ctr"/>
        <c:lblOffset val="100"/>
        <c:tickLblSkip val="1"/>
        <c:tickMarkSkip val="1"/>
        <c:noMultiLvlLbl val="0"/>
      </c:catAx>
      <c:valAx>
        <c:axId val="294231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214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神埼市国民健康保険診療所特別会計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0.04</c:v>
                </c:pt>
                <c:pt idx="4">
                  <c:v>#N/A</c:v>
                </c:pt>
                <c:pt idx="5">
                  <c:v>0.02</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神埼市後期高齢者医療特別会計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c:v>
                </c:pt>
                <c:pt idx="2">
                  <c:v>#N/A</c:v>
                </c:pt>
                <c:pt idx="3">
                  <c:v>0</c:v>
                </c:pt>
                <c:pt idx="4">
                  <c:v>#N/A</c:v>
                </c:pt>
                <c:pt idx="5">
                  <c:v>0.01</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神埼市下水道事業特別会計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0.18</c:v>
                </c:pt>
                <c:pt idx="2">
                  <c:v>#N/A</c:v>
                </c:pt>
                <c:pt idx="3">
                  <c:v>0.67</c:v>
                </c:pt>
                <c:pt idx="4">
                  <c:v>#N/A</c:v>
                </c:pt>
                <c:pt idx="5">
                  <c:v>0.28000000000000003</c:v>
                </c:pt>
                <c:pt idx="6">
                  <c:v>#N/A</c:v>
                </c:pt>
                <c:pt idx="7">
                  <c:v>0.33</c:v>
                </c:pt>
                <c:pt idx="8">
                  <c:v>#N/A</c:v>
                </c:pt>
                <c:pt idx="9">
                  <c:v>0.26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神埼市国民健康保険事業特別会計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1.1399999999999999</c:v>
                </c:pt>
                <c:pt idx="2">
                  <c:v>#N/A</c:v>
                </c:pt>
                <c:pt idx="3">
                  <c:v>1.72</c:v>
                </c:pt>
                <c:pt idx="4">
                  <c:v>#N/A</c:v>
                </c:pt>
                <c:pt idx="5">
                  <c:v>1.71</c:v>
                </c:pt>
                <c:pt idx="6">
                  <c:v>#N/A</c:v>
                </c:pt>
                <c:pt idx="7">
                  <c:v>0.09</c:v>
                </c:pt>
                <c:pt idx="8">
                  <c:v>#N/A</c:v>
                </c:pt>
                <c:pt idx="9">
                  <c:v>1.51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3.74</c:v>
                </c:pt>
                <c:pt idx="2">
                  <c:v>#N/A</c:v>
                </c:pt>
                <c:pt idx="3">
                  <c:v>4.53</c:v>
                </c:pt>
                <c:pt idx="4">
                  <c:v>#N/A</c:v>
                </c:pt>
                <c:pt idx="5">
                  <c:v>3.03</c:v>
                </c:pt>
                <c:pt idx="6">
                  <c:v>#N/A</c:v>
                </c:pt>
                <c:pt idx="7">
                  <c:v>4.3600000000000003</c:v>
                </c:pt>
                <c:pt idx="8">
                  <c:v>#N/A</c:v>
                </c:pt>
                <c:pt idx="9">
                  <c:v>2.54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9974664"/>
        <c:axId val="163233960"/>
      </c:barChart>
      <c:catAx>
        <c:axId val="29997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233960"/>
        <c:crosses val="autoZero"/>
        <c:auto val="1"/>
        <c:lblAlgn val="ctr"/>
        <c:lblOffset val="100"/>
        <c:tickLblSkip val="1"/>
        <c:tickMarkSkip val="1"/>
        <c:noMultiLvlLbl val="0"/>
      </c:catAx>
      <c:valAx>
        <c:axId val="163233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974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1392</c:v>
                </c:pt>
                <c:pt idx="5">
                  <c:v>1475</c:v>
                </c:pt>
                <c:pt idx="8">
                  <c:v>1648</c:v>
                </c:pt>
                <c:pt idx="11">
                  <c:v>1626</c:v>
                </c:pt>
                <c:pt idx="14">
                  <c:v>1593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332</c:v>
                </c:pt>
                <c:pt idx="3">
                  <c:v>298</c:v>
                </c:pt>
                <c:pt idx="6">
                  <c:v>264</c:v>
                </c:pt>
                <c:pt idx="9">
                  <c:v>236</c:v>
                </c:pt>
                <c:pt idx="12">
                  <c:v>189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187</c:v>
                </c:pt>
                <c:pt idx="3">
                  <c:v>200</c:v>
                </c:pt>
                <c:pt idx="6">
                  <c:v>200</c:v>
                </c:pt>
                <c:pt idx="9">
                  <c:v>173</c:v>
                </c:pt>
                <c:pt idx="12">
                  <c:v>123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185</c:v>
                </c:pt>
                <c:pt idx="3">
                  <c:v>205</c:v>
                </c:pt>
                <c:pt idx="6">
                  <c:v>198</c:v>
                </c:pt>
                <c:pt idx="9">
                  <c:v>197</c:v>
                </c:pt>
                <c:pt idx="12">
                  <c:v>216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1767</c:v>
                </c:pt>
                <c:pt idx="3">
                  <c:v>1811</c:v>
                </c:pt>
                <c:pt idx="6">
                  <c:v>1982</c:v>
                </c:pt>
                <c:pt idx="9">
                  <c:v>1983</c:v>
                </c:pt>
                <c:pt idx="12">
                  <c:v>1863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9192312"/>
        <c:axId val="295912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1079</c:v>
                </c:pt>
                <c:pt idx="2">
                  <c:v>#N/A</c:v>
                </c:pt>
                <c:pt idx="3">
                  <c:v>#N/A</c:v>
                </c:pt>
                <c:pt idx="4">
                  <c:v>1039</c:v>
                </c:pt>
                <c:pt idx="5">
                  <c:v>#N/A</c:v>
                </c:pt>
                <c:pt idx="6">
                  <c:v>#N/A</c:v>
                </c:pt>
                <c:pt idx="7">
                  <c:v>996</c:v>
                </c:pt>
                <c:pt idx="8">
                  <c:v>#N/A</c:v>
                </c:pt>
                <c:pt idx="9">
                  <c:v>#N/A</c:v>
                </c:pt>
                <c:pt idx="10">
                  <c:v>963</c:v>
                </c:pt>
                <c:pt idx="11">
                  <c:v>#N/A</c:v>
                </c:pt>
                <c:pt idx="12">
                  <c:v>#N/A</c:v>
                </c:pt>
                <c:pt idx="13">
                  <c:v>798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9192312"/>
        <c:axId val="295912048"/>
      </c:lineChart>
      <c:catAx>
        <c:axId val="299192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912048"/>
        <c:crosses val="autoZero"/>
        <c:auto val="1"/>
        <c:lblAlgn val="ctr"/>
        <c:lblOffset val="100"/>
        <c:tickLblSkip val="1"/>
        <c:tickMarkSkip val="1"/>
        <c:noMultiLvlLbl val="0"/>
      </c:catAx>
      <c:valAx>
        <c:axId val="29591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192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14836</c:v>
                </c:pt>
                <c:pt idx="5">
                  <c:v>15201</c:v>
                </c:pt>
                <c:pt idx="8">
                  <c:v>14940</c:v>
                </c:pt>
                <c:pt idx="11">
                  <c:v>14978</c:v>
                </c:pt>
                <c:pt idx="14">
                  <c:v>14541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95</c:v>
                </c:pt>
                <c:pt idx="5">
                  <c:v>125</c:v>
                </c:pt>
                <c:pt idx="8">
                  <c:v>115</c:v>
                </c:pt>
                <c:pt idx="11">
                  <c:v>100</c:v>
                </c:pt>
                <c:pt idx="14">
                  <c:v>85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5054</c:v>
                </c:pt>
                <c:pt idx="5">
                  <c:v>5385</c:v>
                </c:pt>
                <c:pt idx="8">
                  <c:v>5622</c:v>
                </c:pt>
                <c:pt idx="11">
                  <c:v>5886</c:v>
                </c:pt>
                <c:pt idx="14">
                  <c:v>6371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2550</c:v>
                </c:pt>
                <c:pt idx="3">
                  <c:v>2359</c:v>
                </c:pt>
                <c:pt idx="6">
                  <c:v>2325</c:v>
                </c:pt>
                <c:pt idx="9">
                  <c:v>2174</c:v>
                </c:pt>
                <c:pt idx="12">
                  <c:v>2374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858</c:v>
                </c:pt>
                <c:pt idx="3">
                  <c:v>755</c:v>
                </c:pt>
                <c:pt idx="6">
                  <c:v>770</c:v>
                </c:pt>
                <c:pt idx="9">
                  <c:v>572</c:v>
                </c:pt>
                <c:pt idx="12">
                  <c:v>459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4377</c:v>
                </c:pt>
                <c:pt idx="3">
                  <c:v>4623</c:v>
                </c:pt>
                <c:pt idx="6">
                  <c:v>4564</c:v>
                </c:pt>
                <c:pt idx="9">
                  <c:v>4478</c:v>
                </c:pt>
                <c:pt idx="12">
                  <c:v>4396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1598</c:v>
                </c:pt>
                <c:pt idx="3">
                  <c:v>1337</c:v>
                </c:pt>
                <c:pt idx="6">
                  <c:v>1100</c:v>
                </c:pt>
                <c:pt idx="9">
                  <c:v>885</c:v>
                </c:pt>
                <c:pt idx="12">
                  <c:v>711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16316</c:v>
                </c:pt>
                <c:pt idx="3">
                  <c:v>16135</c:v>
                </c:pt>
                <c:pt idx="6">
                  <c:v>16243</c:v>
                </c:pt>
                <c:pt idx="9">
                  <c:v>15215</c:v>
                </c:pt>
                <c:pt idx="12">
                  <c:v>14608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9030312"/>
        <c:axId val="299030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5715</c:v>
                </c:pt>
                <c:pt idx="2">
                  <c:v>#N/A</c:v>
                </c:pt>
                <c:pt idx="3">
                  <c:v>#N/A</c:v>
                </c:pt>
                <c:pt idx="4">
                  <c:v>4498</c:v>
                </c:pt>
                <c:pt idx="5">
                  <c:v>#N/A</c:v>
                </c:pt>
                <c:pt idx="6">
                  <c:v>#N/A</c:v>
                </c:pt>
                <c:pt idx="7">
                  <c:v>4326</c:v>
                </c:pt>
                <c:pt idx="8">
                  <c:v>#N/A</c:v>
                </c:pt>
                <c:pt idx="9">
                  <c:v>#N/A</c:v>
                </c:pt>
                <c:pt idx="10">
                  <c:v>2360</c:v>
                </c:pt>
                <c:pt idx="11">
                  <c:v>#N/A</c:v>
                </c:pt>
                <c:pt idx="12">
                  <c:v>#N/A</c:v>
                </c:pt>
                <c:pt idx="13">
                  <c:v>1551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9030312"/>
        <c:axId val="299030696"/>
      </c:lineChart>
      <c:catAx>
        <c:axId val="29903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9030696"/>
        <c:crosses val="autoZero"/>
        <c:auto val="1"/>
        <c:lblAlgn val="ctr"/>
        <c:lblOffset val="100"/>
        <c:tickLblSkip val="1"/>
        <c:tickMarkSkip val="1"/>
        <c:noMultiLvlLbl val="0"/>
      </c:catAx>
      <c:valAx>
        <c:axId val="299030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03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年度において、地方債の繰上償還を</a:t>
          </a:r>
          <a:r>
            <a:rPr kumimoji="1" lang="en-US" altLang="ja-JP" sz="1300">
              <a:solidFill>
                <a:schemeClr val="dk1"/>
              </a:solidFill>
              <a:effectLst/>
              <a:latin typeface="+mn-lt"/>
              <a:ea typeface="+mn-ea"/>
              <a:cs typeface="+mn-cs"/>
            </a:rPr>
            <a:t>118</a:t>
          </a:r>
          <a:r>
            <a:rPr kumimoji="1" lang="ja-JP" altLang="ja-JP" sz="1300">
              <a:solidFill>
                <a:schemeClr val="dk1"/>
              </a:solidFill>
              <a:effectLst/>
              <a:latin typeface="+mn-lt"/>
              <a:ea typeface="+mn-ea"/>
              <a:cs typeface="+mn-cs"/>
            </a:rPr>
            <a:t>百万円行</a:t>
          </a:r>
          <a:r>
            <a:rPr kumimoji="1" lang="ja-JP" altLang="en-US" sz="1300">
              <a:solidFill>
                <a:schemeClr val="dk1"/>
              </a:solidFill>
              <a:effectLst/>
              <a:latin typeface="+mn-lt"/>
              <a:ea typeface="+mn-ea"/>
              <a:cs typeface="+mn-cs"/>
            </a:rPr>
            <a:t>った。</a:t>
          </a:r>
          <a:r>
            <a:rPr kumimoji="1" lang="ja-JP" altLang="ja-JP" sz="1300">
              <a:solidFill>
                <a:schemeClr val="dk1"/>
              </a:solidFill>
              <a:effectLst/>
              <a:latin typeface="+mn-lt"/>
              <a:ea typeface="+mn-ea"/>
              <a:cs typeface="+mn-cs"/>
            </a:rPr>
            <a:t>元利償還金は対前年度</a:t>
          </a:r>
          <a:r>
            <a:rPr kumimoji="1" lang="en-US" altLang="ja-JP" sz="1300">
              <a:solidFill>
                <a:schemeClr val="dk1"/>
              </a:solidFill>
              <a:effectLst/>
              <a:latin typeface="+mn-lt"/>
              <a:ea typeface="+mn-ea"/>
              <a:cs typeface="+mn-cs"/>
            </a:rPr>
            <a:t>120</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1,863</a:t>
          </a:r>
          <a:r>
            <a:rPr kumimoji="1" lang="ja-JP" altLang="ja-JP" sz="1300">
              <a:solidFill>
                <a:schemeClr val="dk1"/>
              </a:solidFill>
              <a:effectLst/>
              <a:latin typeface="+mn-lt"/>
              <a:ea typeface="+mn-ea"/>
              <a:cs typeface="+mn-cs"/>
            </a:rPr>
            <a:t>百万円となった。平成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年度以降の元利償還金は、減少傾向にあったが、平成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年度以降においては、神埼市憩いの家改築事業や神埼市中央公民館改修事業等の大型事業の完了に伴う地方債の借り入れの影響もあり前年度と比較して増となっ</a:t>
          </a:r>
          <a:r>
            <a:rPr kumimoji="1" lang="ja-JP" altLang="en-US" sz="1300">
              <a:solidFill>
                <a:schemeClr val="dk1"/>
              </a:solidFill>
              <a:effectLst/>
              <a:latin typeface="+mn-lt"/>
              <a:ea typeface="+mn-ea"/>
              <a:cs typeface="+mn-cs"/>
            </a:rPr>
            <a:t>ていた。しかし、繰上償還額の減、平成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年度償還完了分の臨時地方道整備事業債等の影響により、再び前年度と比べ減少に転じた。</a:t>
          </a:r>
          <a:r>
            <a:rPr kumimoji="1" lang="ja-JP" altLang="ja-JP" sz="1300">
              <a:solidFill>
                <a:schemeClr val="dk1"/>
              </a:solidFill>
              <a:effectLst/>
              <a:latin typeface="+mn-lt"/>
              <a:ea typeface="+mn-ea"/>
              <a:cs typeface="+mn-cs"/>
            </a:rPr>
            <a:t>今後においても、繰上償還が可能となるよう財源確保の強化に努め、公債費負担の軽減を図っていく。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将来負担額については、債務負担行為に基づく支出予定額は年々減少し、平成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年度では</a:t>
          </a:r>
          <a:r>
            <a:rPr kumimoji="1" lang="en-US" altLang="ja-JP" sz="1300">
              <a:solidFill>
                <a:schemeClr val="dk1"/>
              </a:solidFill>
              <a:effectLst/>
              <a:latin typeface="+mn-lt"/>
              <a:ea typeface="+mn-ea"/>
              <a:cs typeface="+mn-cs"/>
            </a:rPr>
            <a:t>711</a:t>
          </a:r>
          <a:r>
            <a:rPr kumimoji="1" lang="ja-JP" altLang="ja-JP" sz="1300">
              <a:solidFill>
                <a:schemeClr val="dk1"/>
              </a:solidFill>
              <a:effectLst/>
              <a:latin typeface="+mn-lt"/>
              <a:ea typeface="+mn-ea"/>
              <a:cs typeface="+mn-cs"/>
            </a:rPr>
            <a:t>百万円となり前年度と比較して</a:t>
          </a:r>
          <a:r>
            <a:rPr kumimoji="1" lang="en-US" altLang="ja-JP" sz="1300">
              <a:solidFill>
                <a:schemeClr val="dk1"/>
              </a:solidFill>
              <a:effectLst/>
              <a:latin typeface="+mn-lt"/>
              <a:ea typeface="+mn-ea"/>
              <a:cs typeface="+mn-cs"/>
            </a:rPr>
            <a:t>174</a:t>
          </a:r>
          <a:r>
            <a:rPr kumimoji="1" lang="ja-JP" altLang="ja-JP" sz="1300">
              <a:solidFill>
                <a:schemeClr val="dk1"/>
              </a:solidFill>
              <a:effectLst/>
              <a:latin typeface="+mn-lt"/>
              <a:ea typeface="+mn-ea"/>
              <a:cs typeface="+mn-cs"/>
            </a:rPr>
            <a:t>百万円の減となった。</a:t>
          </a:r>
          <a:endParaRPr lang="ja-JP" altLang="ja-JP" sz="1300">
            <a:effectLst/>
          </a:endParaRPr>
        </a:p>
        <a:p>
          <a:r>
            <a:rPr kumimoji="1" lang="ja-JP" altLang="ja-JP" sz="1300">
              <a:solidFill>
                <a:schemeClr val="dk1"/>
              </a:solidFill>
              <a:effectLst/>
              <a:latin typeface="+mn-lt"/>
              <a:ea typeface="+mn-ea"/>
              <a:cs typeface="+mn-cs"/>
            </a:rPr>
            <a:t>　充当可能財源等については、平成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年度の充当可能基金が</a:t>
          </a:r>
          <a:r>
            <a:rPr kumimoji="1" lang="en-US" altLang="ja-JP" sz="1300">
              <a:solidFill>
                <a:schemeClr val="dk1"/>
              </a:solidFill>
              <a:effectLst/>
              <a:latin typeface="+mn-lt"/>
              <a:ea typeface="+mn-ea"/>
              <a:cs typeface="+mn-cs"/>
            </a:rPr>
            <a:t>6,371</a:t>
          </a:r>
          <a:r>
            <a:rPr kumimoji="1" lang="ja-JP" altLang="ja-JP" sz="1300">
              <a:solidFill>
                <a:schemeClr val="dk1"/>
              </a:solidFill>
              <a:effectLst/>
              <a:latin typeface="+mn-lt"/>
              <a:ea typeface="+mn-ea"/>
              <a:cs typeface="+mn-cs"/>
            </a:rPr>
            <a:t>百万円となり、前年度と比較して</a:t>
          </a:r>
          <a:r>
            <a:rPr kumimoji="1" lang="en-US" altLang="ja-JP" sz="1300">
              <a:solidFill>
                <a:schemeClr val="dk1"/>
              </a:solidFill>
              <a:effectLst/>
              <a:latin typeface="+mn-lt"/>
              <a:ea typeface="+mn-ea"/>
              <a:cs typeface="+mn-cs"/>
            </a:rPr>
            <a:t>485</a:t>
          </a:r>
          <a:r>
            <a:rPr kumimoji="1" lang="ja-JP" altLang="ja-JP" sz="1300">
              <a:solidFill>
                <a:schemeClr val="dk1"/>
              </a:solidFill>
              <a:effectLst/>
              <a:latin typeface="+mn-lt"/>
              <a:ea typeface="+mn-ea"/>
              <a:cs typeface="+mn-cs"/>
            </a:rPr>
            <a:t>百万円の増となった。</a:t>
          </a:r>
          <a:endParaRPr lang="ja-JP" altLang="ja-JP" sz="1300">
            <a:effectLst/>
          </a:endParaRPr>
        </a:p>
        <a:p>
          <a:r>
            <a:rPr kumimoji="1" lang="ja-JP" altLang="ja-JP" sz="1300">
              <a:solidFill>
                <a:schemeClr val="dk1"/>
              </a:solidFill>
              <a:effectLst/>
              <a:latin typeface="+mn-lt"/>
              <a:ea typeface="+mn-ea"/>
              <a:cs typeface="+mn-cs"/>
            </a:rPr>
            <a:t>　これらの要因により、平成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年度の将来負担比率の分子については、</a:t>
          </a:r>
          <a:r>
            <a:rPr kumimoji="1" lang="en-US" altLang="ja-JP" sz="1300">
              <a:solidFill>
                <a:schemeClr val="dk1"/>
              </a:solidFill>
              <a:effectLst/>
              <a:latin typeface="+mn-lt"/>
              <a:ea typeface="+mn-ea"/>
              <a:cs typeface="+mn-cs"/>
            </a:rPr>
            <a:t>1,551</a:t>
          </a:r>
          <a:r>
            <a:rPr kumimoji="1" lang="ja-JP" altLang="ja-JP" sz="1300">
              <a:solidFill>
                <a:schemeClr val="dk1"/>
              </a:solidFill>
              <a:effectLst/>
              <a:latin typeface="+mn-lt"/>
              <a:ea typeface="+mn-ea"/>
              <a:cs typeface="+mn-cs"/>
            </a:rPr>
            <a:t>百万円となり、前年度と比較して</a:t>
          </a:r>
          <a:r>
            <a:rPr kumimoji="1" lang="en-US" altLang="ja-JP" sz="1300">
              <a:solidFill>
                <a:schemeClr val="dk1"/>
              </a:solidFill>
              <a:effectLst/>
              <a:latin typeface="+mn-lt"/>
              <a:ea typeface="+mn-ea"/>
              <a:cs typeface="+mn-cs"/>
            </a:rPr>
            <a:t>809</a:t>
          </a:r>
          <a:r>
            <a:rPr kumimoji="1" lang="ja-JP" altLang="ja-JP" sz="1300">
              <a:solidFill>
                <a:schemeClr val="dk1"/>
              </a:solidFill>
              <a:effectLst/>
              <a:latin typeface="+mn-lt"/>
              <a:ea typeface="+mn-ea"/>
              <a:cs typeface="+mn-cs"/>
            </a:rPr>
            <a:t>百万円の減となった。</a:t>
          </a:r>
          <a:endParaRPr lang="ja-JP" altLang="ja-JP" sz="1300">
            <a:effectLst/>
          </a:endParaRPr>
        </a:p>
        <a:p>
          <a:r>
            <a:rPr kumimoji="1" lang="ja-JP" altLang="ja-JP" sz="1300">
              <a:solidFill>
                <a:schemeClr val="dk1"/>
              </a:solidFill>
              <a:effectLst/>
              <a:latin typeface="+mn-lt"/>
              <a:ea typeface="+mn-ea"/>
              <a:cs typeface="+mn-cs"/>
            </a:rPr>
            <a:t>　今後も財政規模に見合った運営を図り、将来負担の軽減に努める。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佐賀県神埼市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32,043
31,942
125.13
14,812,029
14,522,888
227,621
8,929,037
14,602,055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21.0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財政力指数については、平成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年度以降類似団体平均値とほぼ同数値あるいは上回った数値で推移している。平成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年度においては、前年度と</a:t>
          </a:r>
          <a:r>
            <a:rPr kumimoji="1" lang="ja-JP" altLang="en-US" sz="1300">
              <a:solidFill>
                <a:schemeClr val="dk1"/>
              </a:solidFill>
              <a:effectLst/>
              <a:latin typeface="+mn-lt"/>
              <a:ea typeface="+mn-ea"/>
              <a:cs typeface="+mn-cs"/>
            </a:rPr>
            <a:t>同数値</a:t>
          </a:r>
          <a:r>
            <a:rPr kumimoji="1" lang="ja-JP" altLang="ja-JP" sz="1300">
              <a:solidFill>
                <a:schemeClr val="dk1"/>
              </a:solidFill>
              <a:effectLst/>
              <a:latin typeface="+mn-lt"/>
              <a:ea typeface="+mn-ea"/>
              <a:cs typeface="+mn-cs"/>
            </a:rPr>
            <a:t>となった。今後も財政基盤の安定を図るため、税収等の自主財源の確保（</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年間同水準の維持）に努めていく。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2" name="テキスト ボックス 91"/>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94" name="テキスト ボックス 93"/>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経常収支比率については、平成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年度以降類似団体平均値を下回っていたが、平成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年度は対前年度比</a:t>
          </a:r>
          <a:r>
            <a:rPr kumimoji="1" lang="en-US" altLang="ja-JP" sz="1300">
              <a:solidFill>
                <a:schemeClr val="dk1"/>
              </a:solidFill>
              <a:effectLst/>
              <a:latin typeface="+mn-lt"/>
              <a:ea typeface="+mn-ea"/>
              <a:cs typeface="+mn-cs"/>
            </a:rPr>
            <a:t>3.5</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増となり、類似団体平均値を上回った。平成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年度においては対前年度比</a:t>
          </a:r>
          <a:r>
            <a:rPr kumimoji="1" lang="en-US" altLang="ja-JP" sz="1300">
              <a:solidFill>
                <a:schemeClr val="dk1"/>
              </a:solidFill>
              <a:effectLst/>
              <a:latin typeface="+mn-lt"/>
              <a:ea typeface="+mn-ea"/>
              <a:cs typeface="+mn-cs"/>
            </a:rPr>
            <a:t>3.5</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減となったが、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年度は前年度比</a:t>
          </a:r>
          <a:r>
            <a:rPr kumimoji="1" lang="en-US" altLang="ja-JP" sz="1300">
              <a:solidFill>
                <a:schemeClr val="dk1"/>
              </a:solidFill>
              <a:effectLst/>
              <a:latin typeface="+mn-lt"/>
              <a:ea typeface="+mn-ea"/>
              <a:cs typeface="+mn-cs"/>
            </a:rPr>
            <a:t>1.8</a:t>
          </a:r>
          <a:r>
            <a:rPr kumimoji="1" lang="ja-JP" altLang="en-US" sz="1300">
              <a:solidFill>
                <a:schemeClr val="dk1"/>
              </a:solidFill>
              <a:effectLst/>
              <a:latin typeface="+mn-lt"/>
              <a:ea typeface="+mn-ea"/>
              <a:cs typeface="+mn-cs"/>
            </a:rPr>
            <a:t>ポイント増となり、依然として</a:t>
          </a:r>
          <a:r>
            <a:rPr kumimoji="1" lang="ja-JP" altLang="ja-JP" sz="1300">
              <a:solidFill>
                <a:schemeClr val="dk1"/>
              </a:solidFill>
              <a:effectLst/>
              <a:latin typeface="+mn-lt"/>
              <a:ea typeface="+mn-ea"/>
              <a:cs typeface="+mn-cs"/>
            </a:rPr>
            <a:t>類似団体平均値を上回っている。主な要因として、</a:t>
          </a:r>
          <a:r>
            <a:rPr kumimoji="1" lang="ja-JP" altLang="en-US" sz="1300">
              <a:solidFill>
                <a:schemeClr val="dk1"/>
              </a:solidFill>
              <a:effectLst/>
              <a:latin typeface="+mn-lt"/>
              <a:ea typeface="+mn-ea"/>
              <a:cs typeface="+mn-cs"/>
            </a:rPr>
            <a:t>各種交付金及び地方交付税</a:t>
          </a:r>
          <a:r>
            <a:rPr kumimoji="1" lang="ja-JP" altLang="ja-JP" sz="1300">
              <a:solidFill>
                <a:schemeClr val="dk1"/>
              </a:solidFill>
              <a:effectLst/>
              <a:latin typeface="+mn-lt"/>
              <a:ea typeface="+mn-ea"/>
              <a:cs typeface="+mn-cs"/>
            </a:rPr>
            <a:t>の減少等がある。今後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税収</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確保対策を強化するなど、安定した自主財源の確保（</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年間同水準の維持）に努めていく。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60</xdr:row>
      <xdr:rowOff>39188</xdr:rowOff>
    </xdr:to>
    <xdr:cxnSp macro="">
      <xdr:nvCxnSpPr>
        <xdr:cNvPr id="133" name="直線コネクタ 132"/>
        <xdr:cNvCxnSpPr/>
      </xdr:nvCxnSpPr>
      <xdr:spPr>
        <a:xfrm>
          <a:off x="4114800" y="1026414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60</xdr:row>
      <xdr:rowOff>97790</xdr:rowOff>
    </xdr:to>
    <xdr:cxnSp macro="">
      <xdr:nvCxnSpPr>
        <xdr:cNvPr id="136" name="直線コネクタ 135"/>
        <xdr:cNvCxnSpPr/>
      </xdr:nvCxnSpPr>
      <xdr:spPr>
        <a:xfrm flipV="1">
          <a:off x="3225800" y="102641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60</xdr:row>
      <xdr:rowOff>97790</xdr:rowOff>
    </xdr:to>
    <xdr:cxnSp macro="">
      <xdr:nvCxnSpPr>
        <xdr:cNvPr id="139" name="直線コネクタ 138"/>
        <xdr:cNvCxnSpPr/>
      </xdr:nvCxnSpPr>
      <xdr:spPr>
        <a:xfrm>
          <a:off x="2336800" y="102641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55517</xdr:rowOff>
    </xdr:from>
    <xdr:to>
      <xdr:col>3</xdr:col>
      <xdr:colOff>279400</xdr:colOff>
      <xdr:row>59</xdr:row>
      <xdr:rowOff>148590</xdr:rowOff>
    </xdr:to>
    <xdr:cxnSp macro="">
      <xdr:nvCxnSpPr>
        <xdr:cNvPr id="142" name="直線コネクタ 141"/>
        <xdr:cNvCxnSpPr/>
      </xdr:nvCxnSpPr>
      <xdr:spPr>
        <a:xfrm>
          <a:off x="1447800" y="1017106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159838</xdr:rowOff>
    </xdr:from>
    <xdr:to>
      <xdr:col>7</xdr:col>
      <xdr:colOff>203200</xdr:colOff>
      <xdr:row>60</xdr:row>
      <xdr:rowOff>89988</xdr:rowOff>
    </xdr:to>
    <xdr:sp macro="" textlink="">
      <xdr:nvSpPr>
        <xdr:cNvPr id="152" name="円/楕円 151"/>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131915</xdr:rowOff>
    </xdr:from>
    <xdr:ext cx="762000" cy="259045"/>
    <xdr:sp macro="" textlink="">
      <xdr:nvSpPr>
        <xdr:cNvPr id="153" name="財政構造の弾力性該当値テキスト"/>
        <xdr:cNvSpPr txBox="1"/>
      </xdr:nvSpPr>
      <xdr:spPr>
        <a:xfrm>
          <a:off x="5041900" y="102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4" name="円/楕円 153"/>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12717</xdr:rowOff>
    </xdr:from>
    <xdr:ext cx="736600" cy="259045"/>
    <xdr:sp macro="" textlink="">
      <xdr:nvSpPr>
        <xdr:cNvPr id="155" name="テキスト ボックス 154"/>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46990</xdr:rowOff>
    </xdr:from>
    <xdr:to>
      <xdr:col>4</xdr:col>
      <xdr:colOff>533400</xdr:colOff>
      <xdr:row>60</xdr:row>
      <xdr:rowOff>148590</xdr:rowOff>
    </xdr:to>
    <xdr:sp macro="" textlink="">
      <xdr:nvSpPr>
        <xdr:cNvPr id="156" name="円/楕円 155"/>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133367</xdr:rowOff>
    </xdr:from>
    <xdr:ext cx="762000" cy="259045"/>
    <xdr:sp macro="" textlink="">
      <xdr:nvSpPr>
        <xdr:cNvPr id="157" name="テキスト ボックス 156"/>
        <xdr:cNvSpPr txBox="1"/>
      </xdr:nvSpPr>
      <xdr:spPr>
        <a:xfrm>
          <a:off x="2844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97790</xdr:rowOff>
    </xdr:from>
    <xdr:to>
      <xdr:col>3</xdr:col>
      <xdr:colOff>330200</xdr:colOff>
      <xdr:row>60</xdr:row>
      <xdr:rowOff>27940</xdr:rowOff>
    </xdr:to>
    <xdr:sp macro="" textlink="">
      <xdr:nvSpPr>
        <xdr:cNvPr id="158" name="円/楕円 157"/>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12717</xdr:rowOff>
    </xdr:from>
    <xdr:ext cx="762000" cy="259045"/>
    <xdr:sp macro="" textlink="">
      <xdr:nvSpPr>
        <xdr:cNvPr id="159" name="テキスト ボックス 158"/>
        <xdr:cNvSpPr txBox="1"/>
      </xdr:nvSpPr>
      <xdr:spPr>
        <a:xfrm>
          <a:off x="1955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4717</xdr:rowOff>
    </xdr:from>
    <xdr:to>
      <xdr:col>2</xdr:col>
      <xdr:colOff>127000</xdr:colOff>
      <xdr:row>59</xdr:row>
      <xdr:rowOff>106317</xdr:rowOff>
    </xdr:to>
    <xdr:sp macro="" textlink="">
      <xdr:nvSpPr>
        <xdr:cNvPr id="160" name="円/楕円 159"/>
        <xdr:cNvSpPr/>
      </xdr:nvSpPr>
      <xdr:spPr>
        <a:xfrm>
          <a:off x="1397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116494</xdr:rowOff>
    </xdr:from>
    <xdr:ext cx="762000" cy="259045"/>
    <xdr:sp macro="" textlink="">
      <xdr:nvSpPr>
        <xdr:cNvPr id="161" name="テキスト ボックス 160"/>
        <xdr:cNvSpPr txBox="1"/>
      </xdr:nvSpPr>
      <xdr:spPr>
        <a:xfrm>
          <a:off x="1066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人件費･物件費等の状況については、平成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前年度と比較して増加しているが、類似団体平均を大幅に下回っている。</a:t>
          </a:r>
          <a:endParaRPr lang="ja-JP" altLang="ja-JP" sz="1300">
            <a:effectLst/>
          </a:endParaRPr>
        </a:p>
        <a:p>
          <a:r>
            <a:rPr kumimoji="1" lang="ja-JP" altLang="ja-JP" sz="1300">
              <a:solidFill>
                <a:schemeClr val="dk1"/>
              </a:solidFill>
              <a:effectLst/>
              <a:latin typeface="+mn-lt"/>
              <a:ea typeface="+mn-ea"/>
              <a:cs typeface="+mn-cs"/>
            </a:rPr>
            <a:t>　人件費については時間外手当の増加の影響で増加しており、今後も定員管理の徹底（</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年間同水準の維持）により人件費の抑制を図る。</a:t>
          </a:r>
          <a:endParaRPr lang="ja-JP" altLang="ja-JP" sz="1300">
            <a:effectLst/>
          </a:endParaRPr>
        </a:p>
        <a:p>
          <a:r>
            <a:rPr kumimoji="1" lang="ja-JP" altLang="ja-JP" sz="1300">
              <a:solidFill>
                <a:schemeClr val="dk1"/>
              </a:solidFill>
              <a:effectLst/>
              <a:latin typeface="+mn-lt"/>
              <a:ea typeface="+mn-ea"/>
              <a:cs typeface="+mn-cs"/>
            </a:rPr>
            <a:t>　物件費については、</a:t>
          </a:r>
          <a:r>
            <a:rPr kumimoji="1" lang="ja-JP" altLang="en-US" sz="1300">
              <a:solidFill>
                <a:schemeClr val="dk1"/>
              </a:solidFill>
              <a:effectLst/>
              <a:latin typeface="+mn-lt"/>
              <a:ea typeface="+mn-ea"/>
              <a:cs typeface="+mn-cs"/>
            </a:rPr>
            <a:t>小中学校教育ＩＣＴ振興事業備品購入費及び業務委託料</a:t>
          </a:r>
          <a:r>
            <a:rPr kumimoji="1" lang="ja-JP" altLang="ja-JP" sz="1300">
              <a:solidFill>
                <a:schemeClr val="dk1"/>
              </a:solidFill>
              <a:effectLst/>
              <a:latin typeface="+mn-lt"/>
              <a:ea typeface="+mn-ea"/>
              <a:cs typeface="+mn-cs"/>
            </a:rPr>
            <a:t>の皆増等により前年度と比較して増となっている。また、各施設設備の老朽化による修繕等の増加が見込まれるため、事業の「選択と集中」を重視し、さらなる支出の抑制に努めていく。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159252</xdr:rowOff>
    </xdr:from>
    <xdr:to>
      <xdr:col>7</xdr:col>
      <xdr:colOff>152400</xdr:colOff>
      <xdr:row>81</xdr:row>
      <xdr:rowOff>36255</xdr:rowOff>
    </xdr:to>
    <xdr:cxnSp macro="">
      <xdr:nvCxnSpPr>
        <xdr:cNvPr id="196" name="直線コネクタ 195"/>
        <xdr:cNvCxnSpPr/>
      </xdr:nvCxnSpPr>
      <xdr:spPr>
        <a:xfrm>
          <a:off x="4114800" y="13875252"/>
          <a:ext cx="838200" cy="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134438</xdr:rowOff>
    </xdr:from>
    <xdr:to>
      <xdr:col>6</xdr:col>
      <xdr:colOff>0</xdr:colOff>
      <xdr:row>80</xdr:row>
      <xdr:rowOff>159252</xdr:rowOff>
    </xdr:to>
    <xdr:cxnSp macro="">
      <xdr:nvCxnSpPr>
        <xdr:cNvPr id="199" name="直線コネクタ 198"/>
        <xdr:cNvCxnSpPr/>
      </xdr:nvCxnSpPr>
      <xdr:spPr>
        <a:xfrm>
          <a:off x="3225800" y="13850438"/>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112271</xdr:rowOff>
    </xdr:from>
    <xdr:to>
      <xdr:col>4</xdr:col>
      <xdr:colOff>482600</xdr:colOff>
      <xdr:row>80</xdr:row>
      <xdr:rowOff>134438</xdr:rowOff>
    </xdr:to>
    <xdr:cxnSp macro="">
      <xdr:nvCxnSpPr>
        <xdr:cNvPr id="202" name="直線コネクタ 201"/>
        <xdr:cNvCxnSpPr/>
      </xdr:nvCxnSpPr>
      <xdr:spPr>
        <a:xfrm>
          <a:off x="2336800" y="13828271"/>
          <a:ext cx="889000" cy="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107590</xdr:rowOff>
    </xdr:from>
    <xdr:to>
      <xdr:col>3</xdr:col>
      <xdr:colOff>279400</xdr:colOff>
      <xdr:row>80</xdr:row>
      <xdr:rowOff>112271</xdr:rowOff>
    </xdr:to>
    <xdr:cxnSp macro="">
      <xdr:nvCxnSpPr>
        <xdr:cNvPr id="205" name="直線コネクタ 204"/>
        <xdr:cNvCxnSpPr/>
      </xdr:nvCxnSpPr>
      <xdr:spPr>
        <a:xfrm>
          <a:off x="1447800" y="13823590"/>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156905</xdr:rowOff>
    </xdr:from>
    <xdr:to>
      <xdr:col>7</xdr:col>
      <xdr:colOff>203200</xdr:colOff>
      <xdr:row>81</xdr:row>
      <xdr:rowOff>87055</xdr:rowOff>
    </xdr:to>
    <xdr:sp macro="" textlink="">
      <xdr:nvSpPr>
        <xdr:cNvPr id="215" name="円/楕円 214"/>
        <xdr:cNvSpPr/>
      </xdr:nvSpPr>
      <xdr:spPr>
        <a:xfrm>
          <a:off x="4902200" y="138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1982</xdr:rowOff>
    </xdr:from>
    <xdr:ext cx="762000" cy="259045"/>
    <xdr:sp macro="" textlink="">
      <xdr:nvSpPr>
        <xdr:cNvPr id="216" name="人件費・物件費等の状況該当値テキスト"/>
        <xdr:cNvSpPr txBox="1"/>
      </xdr:nvSpPr>
      <xdr:spPr>
        <a:xfrm>
          <a:off x="5041900" y="137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115,297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108452</xdr:rowOff>
    </xdr:from>
    <xdr:to>
      <xdr:col>6</xdr:col>
      <xdr:colOff>50800</xdr:colOff>
      <xdr:row>81</xdr:row>
      <xdr:rowOff>38602</xdr:rowOff>
    </xdr:to>
    <xdr:sp macro="" textlink="">
      <xdr:nvSpPr>
        <xdr:cNvPr id="217" name="円/楕円 216"/>
        <xdr:cNvSpPr/>
      </xdr:nvSpPr>
      <xdr:spPr>
        <a:xfrm>
          <a:off x="4064000" y="138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48779</xdr:rowOff>
    </xdr:from>
    <xdr:ext cx="736600" cy="259045"/>
    <xdr:sp macro="" textlink="">
      <xdr:nvSpPr>
        <xdr:cNvPr id="218" name="テキスト ボックス 217"/>
        <xdr:cNvSpPr txBox="1"/>
      </xdr:nvSpPr>
      <xdr:spPr>
        <a:xfrm>
          <a:off x="3733800" y="1359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109,273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83638</xdr:rowOff>
    </xdr:from>
    <xdr:to>
      <xdr:col>4</xdr:col>
      <xdr:colOff>533400</xdr:colOff>
      <xdr:row>81</xdr:row>
      <xdr:rowOff>13788</xdr:rowOff>
    </xdr:to>
    <xdr:sp macro="" textlink="">
      <xdr:nvSpPr>
        <xdr:cNvPr id="219" name="円/楕円 218"/>
        <xdr:cNvSpPr/>
      </xdr:nvSpPr>
      <xdr:spPr>
        <a:xfrm>
          <a:off x="31750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23965</xdr:rowOff>
    </xdr:from>
    <xdr:ext cx="762000" cy="259045"/>
    <xdr:sp macro="" textlink="">
      <xdr:nvSpPr>
        <xdr:cNvPr id="220" name="テキスト ボックス 219"/>
        <xdr:cNvSpPr txBox="1"/>
      </xdr:nvSpPr>
      <xdr:spPr>
        <a:xfrm>
          <a:off x="2844800" y="135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61471</xdr:rowOff>
    </xdr:from>
    <xdr:to>
      <xdr:col>3</xdr:col>
      <xdr:colOff>330200</xdr:colOff>
      <xdr:row>80</xdr:row>
      <xdr:rowOff>163071</xdr:rowOff>
    </xdr:to>
    <xdr:sp macro="" textlink="">
      <xdr:nvSpPr>
        <xdr:cNvPr id="221" name="円/楕円 220"/>
        <xdr:cNvSpPr/>
      </xdr:nvSpPr>
      <xdr:spPr>
        <a:xfrm>
          <a:off x="2286000" y="137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1798</xdr:rowOff>
    </xdr:from>
    <xdr:ext cx="762000" cy="259045"/>
    <xdr:sp macro="" textlink="">
      <xdr:nvSpPr>
        <xdr:cNvPr id="222" name="テキスト ボックス 221"/>
        <xdr:cNvSpPr txBox="1"/>
      </xdr:nvSpPr>
      <xdr:spPr>
        <a:xfrm>
          <a:off x="1955800" y="1354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56790</xdr:rowOff>
    </xdr:from>
    <xdr:to>
      <xdr:col>2</xdr:col>
      <xdr:colOff>127000</xdr:colOff>
      <xdr:row>80</xdr:row>
      <xdr:rowOff>158390</xdr:rowOff>
    </xdr:to>
    <xdr:sp macro="" textlink="">
      <xdr:nvSpPr>
        <xdr:cNvPr id="223" name="円/楕円 222"/>
        <xdr:cNvSpPr/>
      </xdr:nvSpPr>
      <xdr:spPr>
        <a:xfrm>
          <a:off x="1397000" y="137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168567</xdr:rowOff>
    </xdr:from>
    <xdr:ext cx="762000" cy="259045"/>
    <xdr:sp macro="" textlink="">
      <xdr:nvSpPr>
        <xdr:cNvPr id="224" name="テキスト ボックス 223"/>
        <xdr:cNvSpPr txBox="1"/>
      </xdr:nvSpPr>
      <xdr:spPr>
        <a:xfrm>
          <a:off x="1066800" y="135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ラスパイレス指数については、平成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年度は前年度と比較して</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ポイント減</a:t>
          </a:r>
          <a:r>
            <a:rPr kumimoji="1" lang="ja-JP" altLang="ja-JP" sz="1300">
              <a:solidFill>
                <a:schemeClr val="dk1"/>
              </a:solidFill>
              <a:effectLst/>
              <a:latin typeface="+mn-lt"/>
              <a:ea typeface="+mn-ea"/>
              <a:cs typeface="+mn-cs"/>
            </a:rPr>
            <a:t>となり、平成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年度以降類似団体平均値を下回る数値で推移している。今後も、適正な定員管理（</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年間同水準の維持）を行うとともに、適正な給与水準の運用に努める。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37254</xdr:rowOff>
    </xdr:to>
    <xdr:cxnSp macro="">
      <xdr:nvCxnSpPr>
        <xdr:cNvPr id="258" name="直線コネクタ 257"/>
        <xdr:cNvCxnSpPr/>
      </xdr:nvCxnSpPr>
      <xdr:spPr>
        <a:xfrm flipV="1">
          <a:off x="16179800" y="147497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86</xdr:row>
      <xdr:rowOff>37254</xdr:rowOff>
    </xdr:to>
    <xdr:cxnSp macro="">
      <xdr:nvCxnSpPr>
        <xdr:cNvPr id="261" name="直線コネクタ 260"/>
        <xdr:cNvCxnSpPr/>
      </xdr:nvCxnSpPr>
      <xdr:spPr>
        <a:xfrm>
          <a:off x="15290800" y="146050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85</xdr:row>
      <xdr:rowOff>31750</xdr:rowOff>
    </xdr:to>
    <xdr:cxnSp macro="">
      <xdr:nvCxnSpPr>
        <xdr:cNvPr id="264" name="直線コネクタ 263"/>
        <xdr:cNvCxnSpPr/>
      </xdr:nvCxnSpPr>
      <xdr:spPr>
        <a:xfrm>
          <a:off x="14401800" y="145406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88477</xdr:rowOff>
    </xdr:to>
    <xdr:cxnSp macro="">
      <xdr:nvCxnSpPr>
        <xdr:cNvPr id="267" name="直線コネクタ 266"/>
        <xdr:cNvCxnSpPr/>
      </xdr:nvCxnSpPr>
      <xdr:spPr>
        <a:xfrm flipV="1">
          <a:off x="13512800" y="1454065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7" name="円/楕円 276"/>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142257</xdr:rowOff>
    </xdr:from>
    <xdr:ext cx="762000" cy="259045"/>
    <xdr:sp macro="" textlink="">
      <xdr:nvSpPr>
        <xdr:cNvPr id="278"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9" name="円/楕円 278"/>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98231</xdr:rowOff>
    </xdr:from>
    <xdr:ext cx="736600" cy="259045"/>
    <xdr:sp macro="" textlink="">
      <xdr:nvSpPr>
        <xdr:cNvPr id="280" name="テキスト ボックス 279"/>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1" name="円/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82" name="テキスト ボックス 28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83" name="円/楕円 282"/>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84" name="テキスト ボックス 283"/>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5" name="円/楕円 284"/>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86" name="テキスト ボックス 285"/>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定員管理による職員数の抑制を行ってきた結果、類似団体平均値を大きく下回った。今後も適正な定員管理（</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年間同水準の維持）を行うとともに、事務事業の見直し、職員の資質向上等に努め、効率的な行政運営を図っていく。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156391</xdr:rowOff>
    </xdr:from>
    <xdr:to>
      <xdr:col>24</xdr:col>
      <xdr:colOff>558800</xdr:colOff>
      <xdr:row>61</xdr:row>
      <xdr:rowOff>15966</xdr:rowOff>
    </xdr:to>
    <xdr:cxnSp macro="">
      <xdr:nvCxnSpPr>
        <xdr:cNvPr id="323" name="直線コネクタ 322"/>
        <xdr:cNvCxnSpPr/>
      </xdr:nvCxnSpPr>
      <xdr:spPr>
        <a:xfrm>
          <a:off x="16179800" y="1044339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144901</xdr:rowOff>
    </xdr:from>
    <xdr:to>
      <xdr:col>23</xdr:col>
      <xdr:colOff>406400</xdr:colOff>
      <xdr:row>60</xdr:row>
      <xdr:rowOff>156391</xdr:rowOff>
    </xdr:to>
    <xdr:cxnSp macro="">
      <xdr:nvCxnSpPr>
        <xdr:cNvPr id="326" name="直線コネクタ 325"/>
        <xdr:cNvCxnSpPr/>
      </xdr:nvCxnSpPr>
      <xdr:spPr>
        <a:xfrm>
          <a:off x="15290800" y="1043190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119622</xdr:rowOff>
    </xdr:from>
    <xdr:to>
      <xdr:col>22</xdr:col>
      <xdr:colOff>203200</xdr:colOff>
      <xdr:row>60</xdr:row>
      <xdr:rowOff>144901</xdr:rowOff>
    </xdr:to>
    <xdr:cxnSp macro="">
      <xdr:nvCxnSpPr>
        <xdr:cNvPr id="329" name="直線コネクタ 328"/>
        <xdr:cNvCxnSpPr/>
      </xdr:nvCxnSpPr>
      <xdr:spPr>
        <a:xfrm>
          <a:off x="14401800" y="1040662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115026</xdr:rowOff>
    </xdr:from>
    <xdr:to>
      <xdr:col>21</xdr:col>
      <xdr:colOff>0</xdr:colOff>
      <xdr:row>60</xdr:row>
      <xdr:rowOff>119622</xdr:rowOff>
    </xdr:to>
    <xdr:cxnSp macro="">
      <xdr:nvCxnSpPr>
        <xdr:cNvPr id="332" name="直線コネクタ 331"/>
        <xdr:cNvCxnSpPr/>
      </xdr:nvCxnSpPr>
      <xdr:spPr>
        <a:xfrm>
          <a:off x="13512800" y="1040202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136616</xdr:rowOff>
    </xdr:from>
    <xdr:to>
      <xdr:col>24</xdr:col>
      <xdr:colOff>609600</xdr:colOff>
      <xdr:row>61</xdr:row>
      <xdr:rowOff>66766</xdr:rowOff>
    </xdr:to>
    <xdr:sp macro="" textlink="">
      <xdr:nvSpPr>
        <xdr:cNvPr id="342" name="円/楕円 341"/>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153143</xdr:rowOff>
    </xdr:from>
    <xdr:ext cx="762000" cy="259045"/>
    <xdr:sp macro="" textlink="">
      <xdr:nvSpPr>
        <xdr:cNvPr id="343" name="定員管理の状況該当値テキスト"/>
        <xdr:cNvSpPr txBox="1"/>
      </xdr:nvSpPr>
      <xdr:spPr>
        <a:xfrm>
          <a:off x="17106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105591</xdr:rowOff>
    </xdr:from>
    <xdr:to>
      <xdr:col>23</xdr:col>
      <xdr:colOff>457200</xdr:colOff>
      <xdr:row>61</xdr:row>
      <xdr:rowOff>35741</xdr:rowOff>
    </xdr:to>
    <xdr:sp macro="" textlink="">
      <xdr:nvSpPr>
        <xdr:cNvPr id="344" name="円/楕円 343"/>
        <xdr:cNvSpPr/>
      </xdr:nvSpPr>
      <xdr:spPr>
        <a:xfrm>
          <a:off x="16129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45918</xdr:rowOff>
    </xdr:from>
    <xdr:ext cx="736600" cy="259045"/>
    <xdr:sp macro="" textlink="">
      <xdr:nvSpPr>
        <xdr:cNvPr id="345" name="テキスト ボックス 344"/>
        <xdr:cNvSpPr txBox="1"/>
      </xdr:nvSpPr>
      <xdr:spPr>
        <a:xfrm>
          <a:off x="15798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94101</xdr:rowOff>
    </xdr:from>
    <xdr:to>
      <xdr:col>22</xdr:col>
      <xdr:colOff>254000</xdr:colOff>
      <xdr:row>61</xdr:row>
      <xdr:rowOff>24251</xdr:rowOff>
    </xdr:to>
    <xdr:sp macro="" textlink="">
      <xdr:nvSpPr>
        <xdr:cNvPr id="346" name="円/楕円 345"/>
        <xdr:cNvSpPr/>
      </xdr:nvSpPr>
      <xdr:spPr>
        <a:xfrm>
          <a:off x="15240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34428</xdr:rowOff>
    </xdr:from>
    <xdr:ext cx="762000" cy="259045"/>
    <xdr:sp macro="" textlink="">
      <xdr:nvSpPr>
        <xdr:cNvPr id="347" name="テキスト ボックス 346"/>
        <xdr:cNvSpPr txBox="1"/>
      </xdr:nvSpPr>
      <xdr:spPr>
        <a:xfrm>
          <a:off x="14909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68822</xdr:rowOff>
    </xdr:from>
    <xdr:to>
      <xdr:col>21</xdr:col>
      <xdr:colOff>50800</xdr:colOff>
      <xdr:row>60</xdr:row>
      <xdr:rowOff>170422</xdr:rowOff>
    </xdr:to>
    <xdr:sp macro="" textlink="">
      <xdr:nvSpPr>
        <xdr:cNvPr id="348" name="円/楕円 347"/>
        <xdr:cNvSpPr/>
      </xdr:nvSpPr>
      <xdr:spPr>
        <a:xfrm>
          <a:off x="14351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9149</xdr:rowOff>
    </xdr:from>
    <xdr:ext cx="762000" cy="259045"/>
    <xdr:sp macro="" textlink="">
      <xdr:nvSpPr>
        <xdr:cNvPr id="349" name="テキスト ボックス 348"/>
        <xdr:cNvSpPr txBox="1"/>
      </xdr:nvSpPr>
      <xdr:spPr>
        <a:xfrm>
          <a:off x="14020800" y="1012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64226</xdr:rowOff>
    </xdr:from>
    <xdr:to>
      <xdr:col>19</xdr:col>
      <xdr:colOff>533400</xdr:colOff>
      <xdr:row>60</xdr:row>
      <xdr:rowOff>165826</xdr:rowOff>
    </xdr:to>
    <xdr:sp macro="" textlink="">
      <xdr:nvSpPr>
        <xdr:cNvPr id="350" name="円/楕円 349"/>
        <xdr:cNvSpPr/>
      </xdr:nvSpPr>
      <xdr:spPr>
        <a:xfrm>
          <a:off x="13462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4553</xdr:rowOff>
    </xdr:from>
    <xdr:ext cx="762000" cy="259045"/>
    <xdr:sp macro="" textlink="">
      <xdr:nvSpPr>
        <xdr:cNvPr id="351" name="テキスト ボックス 350"/>
        <xdr:cNvSpPr txBox="1"/>
      </xdr:nvSpPr>
      <xdr:spPr>
        <a:xfrm>
          <a:off x="13131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実質公債費比率については、前年度と比較すると</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減の</a:t>
          </a:r>
          <a:r>
            <a:rPr kumimoji="1" lang="en-US" altLang="ja-JP" sz="1300">
              <a:solidFill>
                <a:schemeClr val="dk1"/>
              </a:solidFill>
              <a:effectLst/>
              <a:latin typeface="+mn-lt"/>
              <a:ea typeface="+mn-ea"/>
              <a:cs typeface="+mn-cs"/>
            </a:rPr>
            <a:t>12.5</a:t>
          </a:r>
          <a:r>
            <a:rPr kumimoji="1" lang="ja-JP" altLang="ja-JP" sz="1300">
              <a:solidFill>
                <a:schemeClr val="dk1"/>
              </a:solidFill>
              <a:effectLst/>
              <a:latin typeface="+mn-lt"/>
              <a:ea typeface="+mn-ea"/>
              <a:cs typeface="+mn-cs"/>
            </a:rPr>
            <a:t>％となり、平成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％を下回っている。一部事務組合が起こした地方債償還額の減少や、標準財政規模の数値が大きくなっていることが改善につながっている。今後も、</a:t>
          </a:r>
          <a:r>
            <a:rPr kumimoji="1" lang="ja-JP" altLang="en-US" sz="1300">
              <a:solidFill>
                <a:schemeClr val="dk1"/>
              </a:solidFill>
              <a:effectLst/>
              <a:latin typeface="+mn-lt"/>
              <a:ea typeface="+mn-ea"/>
              <a:cs typeface="+mn-cs"/>
            </a:rPr>
            <a:t>地方財政措置が優位な起債を中心に</a:t>
          </a:r>
          <a:r>
            <a:rPr kumimoji="1" lang="ja-JP" altLang="ja-JP" sz="1300">
              <a:solidFill>
                <a:schemeClr val="dk1"/>
              </a:solidFill>
              <a:effectLst/>
              <a:latin typeface="+mn-lt"/>
              <a:ea typeface="+mn-ea"/>
              <a:cs typeface="+mn-cs"/>
            </a:rPr>
            <a:t>財政規模に見合った起債の活用を行っていく。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88371</xdr:rowOff>
    </xdr:from>
    <xdr:to>
      <xdr:col>24</xdr:col>
      <xdr:colOff>558800</xdr:colOff>
      <xdr:row>37</xdr:row>
      <xdr:rowOff>108479</xdr:rowOff>
    </xdr:to>
    <xdr:cxnSp macro="">
      <xdr:nvCxnSpPr>
        <xdr:cNvPr id="385" name="直線コネクタ 384"/>
        <xdr:cNvCxnSpPr/>
      </xdr:nvCxnSpPr>
      <xdr:spPr>
        <a:xfrm flipV="1">
          <a:off x="16179800" y="643202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108479</xdr:rowOff>
    </xdr:from>
    <xdr:to>
      <xdr:col>23</xdr:col>
      <xdr:colOff>406400</xdr:colOff>
      <xdr:row>37</xdr:row>
      <xdr:rowOff>116522</xdr:rowOff>
    </xdr:to>
    <xdr:cxnSp macro="">
      <xdr:nvCxnSpPr>
        <xdr:cNvPr id="388" name="直線コネクタ 387"/>
        <xdr:cNvCxnSpPr/>
      </xdr:nvCxnSpPr>
      <xdr:spPr>
        <a:xfrm flipV="1">
          <a:off x="15290800" y="64521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116522</xdr:rowOff>
    </xdr:from>
    <xdr:to>
      <xdr:col>22</xdr:col>
      <xdr:colOff>203200</xdr:colOff>
      <xdr:row>37</xdr:row>
      <xdr:rowOff>126577</xdr:rowOff>
    </xdr:to>
    <xdr:cxnSp macro="">
      <xdr:nvCxnSpPr>
        <xdr:cNvPr id="391" name="直線コネクタ 390"/>
        <xdr:cNvCxnSpPr/>
      </xdr:nvCxnSpPr>
      <xdr:spPr>
        <a:xfrm flipV="1">
          <a:off x="14401800" y="64601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126577</xdr:rowOff>
    </xdr:from>
    <xdr:to>
      <xdr:col>21</xdr:col>
      <xdr:colOff>0</xdr:colOff>
      <xdr:row>37</xdr:row>
      <xdr:rowOff>144674</xdr:rowOff>
    </xdr:to>
    <xdr:cxnSp macro="">
      <xdr:nvCxnSpPr>
        <xdr:cNvPr id="394" name="直線コネクタ 393"/>
        <xdr:cNvCxnSpPr/>
      </xdr:nvCxnSpPr>
      <xdr:spPr>
        <a:xfrm flipV="1">
          <a:off x="13512800" y="647022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37571</xdr:rowOff>
    </xdr:from>
    <xdr:to>
      <xdr:col>24</xdr:col>
      <xdr:colOff>609600</xdr:colOff>
      <xdr:row>37</xdr:row>
      <xdr:rowOff>139171</xdr:rowOff>
    </xdr:to>
    <xdr:sp macro="" textlink="">
      <xdr:nvSpPr>
        <xdr:cNvPr id="404" name="円/楕円 403"/>
        <xdr:cNvSpPr/>
      </xdr:nvSpPr>
      <xdr:spPr>
        <a:xfrm>
          <a:off x="169672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9648</xdr:rowOff>
    </xdr:from>
    <xdr:ext cx="762000" cy="259045"/>
    <xdr:sp macro="" textlink="">
      <xdr:nvSpPr>
        <xdr:cNvPr id="405" name="公債費負担の状況該当値テキスト"/>
        <xdr:cNvSpPr txBox="1"/>
      </xdr:nvSpPr>
      <xdr:spPr>
        <a:xfrm>
          <a:off x="17106900" y="63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57679</xdr:rowOff>
    </xdr:from>
    <xdr:to>
      <xdr:col>23</xdr:col>
      <xdr:colOff>457200</xdr:colOff>
      <xdr:row>37</xdr:row>
      <xdr:rowOff>159279</xdr:rowOff>
    </xdr:to>
    <xdr:sp macro="" textlink="">
      <xdr:nvSpPr>
        <xdr:cNvPr id="406" name="円/楕円 405"/>
        <xdr:cNvSpPr/>
      </xdr:nvSpPr>
      <xdr:spPr>
        <a:xfrm>
          <a:off x="16129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144056</xdr:rowOff>
    </xdr:from>
    <xdr:ext cx="736600" cy="259045"/>
    <xdr:sp macro="" textlink="">
      <xdr:nvSpPr>
        <xdr:cNvPr id="407" name="テキスト ボックス 406"/>
        <xdr:cNvSpPr txBox="1"/>
      </xdr:nvSpPr>
      <xdr:spPr>
        <a:xfrm>
          <a:off x="15798800" y="648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65722</xdr:rowOff>
    </xdr:from>
    <xdr:to>
      <xdr:col>22</xdr:col>
      <xdr:colOff>254000</xdr:colOff>
      <xdr:row>37</xdr:row>
      <xdr:rowOff>167322</xdr:rowOff>
    </xdr:to>
    <xdr:sp macro="" textlink="">
      <xdr:nvSpPr>
        <xdr:cNvPr id="408" name="円/楕円 407"/>
        <xdr:cNvSpPr/>
      </xdr:nvSpPr>
      <xdr:spPr>
        <a:xfrm>
          <a:off x="15240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152099</xdr:rowOff>
    </xdr:from>
    <xdr:ext cx="762000" cy="259045"/>
    <xdr:sp macro="" textlink="">
      <xdr:nvSpPr>
        <xdr:cNvPr id="409" name="テキスト ボックス 408"/>
        <xdr:cNvSpPr txBox="1"/>
      </xdr:nvSpPr>
      <xdr:spPr>
        <a:xfrm>
          <a:off x="14909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75777</xdr:rowOff>
    </xdr:from>
    <xdr:to>
      <xdr:col>21</xdr:col>
      <xdr:colOff>50800</xdr:colOff>
      <xdr:row>38</xdr:row>
      <xdr:rowOff>5927</xdr:rowOff>
    </xdr:to>
    <xdr:sp macro="" textlink="">
      <xdr:nvSpPr>
        <xdr:cNvPr id="410" name="円/楕円 409"/>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162154</xdr:rowOff>
    </xdr:from>
    <xdr:ext cx="762000" cy="259045"/>
    <xdr:sp macro="" textlink="">
      <xdr:nvSpPr>
        <xdr:cNvPr id="411" name="テキスト ボックス 410"/>
        <xdr:cNvSpPr txBox="1"/>
      </xdr:nvSpPr>
      <xdr:spPr>
        <a:xfrm>
          <a:off x="14020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93874</xdr:rowOff>
    </xdr:from>
    <xdr:to>
      <xdr:col>19</xdr:col>
      <xdr:colOff>533400</xdr:colOff>
      <xdr:row>38</xdr:row>
      <xdr:rowOff>24024</xdr:rowOff>
    </xdr:to>
    <xdr:sp macro="" textlink="">
      <xdr:nvSpPr>
        <xdr:cNvPr id="412" name="円/楕円 411"/>
        <xdr:cNvSpPr/>
      </xdr:nvSpPr>
      <xdr:spPr>
        <a:xfrm>
          <a:off x="13462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8801</xdr:rowOff>
    </xdr:from>
    <xdr:ext cx="762000" cy="259045"/>
    <xdr:sp macro="" textlink="">
      <xdr:nvSpPr>
        <xdr:cNvPr id="413" name="テキスト ボックス 412"/>
        <xdr:cNvSpPr txBox="1"/>
      </xdr:nvSpPr>
      <xdr:spPr>
        <a:xfrm>
          <a:off x="13131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将来負担比率については、前年度と比較すると</a:t>
          </a:r>
          <a:r>
            <a:rPr kumimoji="1" lang="en-US" altLang="ja-JP" sz="1300">
              <a:solidFill>
                <a:schemeClr val="dk1"/>
              </a:solidFill>
              <a:effectLst/>
              <a:latin typeface="+mn-lt"/>
              <a:ea typeface="+mn-ea"/>
              <a:cs typeface="+mn-cs"/>
            </a:rPr>
            <a:t>10.4</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減少し、類似団体平均値より下回っ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。主な要因として、充当可能基金の増や債務負担行為による支出の減等である。</a:t>
          </a:r>
          <a:endParaRPr lang="ja-JP" altLang="ja-JP" sz="1300">
            <a:effectLst/>
          </a:endParaRPr>
        </a:p>
        <a:p>
          <a:r>
            <a:rPr kumimoji="1" lang="ja-JP" altLang="ja-JP" sz="1300">
              <a:solidFill>
                <a:schemeClr val="dk1"/>
              </a:solidFill>
              <a:effectLst/>
              <a:latin typeface="+mn-lt"/>
              <a:ea typeface="+mn-ea"/>
              <a:cs typeface="+mn-cs"/>
            </a:rPr>
            <a:t>　今後も計画的な基金の積立を行</a:t>
          </a:r>
          <a:r>
            <a:rPr kumimoji="1" lang="ja-JP" altLang="en-US" sz="1300">
              <a:solidFill>
                <a:schemeClr val="dk1"/>
              </a:solidFill>
              <a:effectLst/>
              <a:latin typeface="+mn-lt"/>
              <a:ea typeface="+mn-ea"/>
              <a:cs typeface="+mn-cs"/>
            </a:rPr>
            <a:t>うなど、</a:t>
          </a:r>
          <a:r>
            <a:rPr kumimoji="1" lang="ja-JP" altLang="ja-JP" sz="1300">
              <a:solidFill>
                <a:schemeClr val="dk1"/>
              </a:solidFill>
              <a:effectLst/>
              <a:latin typeface="+mn-lt"/>
              <a:ea typeface="+mn-ea"/>
              <a:cs typeface="+mn-cs"/>
            </a:rPr>
            <a:t>将来負担比率の軽減</a:t>
          </a:r>
          <a:r>
            <a:rPr kumimoji="1" lang="ja-JP" altLang="en-US" sz="1300">
              <a:solidFill>
                <a:schemeClr val="dk1"/>
              </a:solidFill>
              <a:effectLst/>
              <a:latin typeface="+mn-lt"/>
              <a:ea typeface="+mn-ea"/>
              <a:cs typeface="+mn-cs"/>
            </a:rPr>
            <a:t>が図れるよう</a:t>
          </a:r>
          <a:r>
            <a:rPr kumimoji="1" lang="ja-JP" altLang="ja-JP" sz="1300">
              <a:solidFill>
                <a:schemeClr val="dk1"/>
              </a:solidFill>
              <a:effectLst/>
              <a:latin typeface="+mn-lt"/>
              <a:ea typeface="+mn-ea"/>
              <a:cs typeface="+mn-cs"/>
            </a:rPr>
            <a:t>取り組</a:t>
          </a:r>
          <a:r>
            <a:rPr kumimoji="1" lang="ja-JP" altLang="en-US" sz="1300">
              <a:solidFill>
                <a:schemeClr val="dk1"/>
              </a:solidFill>
              <a:effectLst/>
              <a:latin typeface="+mn-lt"/>
              <a:ea typeface="+mn-ea"/>
              <a:cs typeface="+mn-cs"/>
            </a:rPr>
            <a:t>ん</a:t>
          </a:r>
          <a:r>
            <a:rPr kumimoji="1" lang="ja-JP" altLang="ja-JP" sz="1300">
              <a:solidFill>
                <a:schemeClr val="dk1"/>
              </a:solidFill>
              <a:effectLst/>
              <a:latin typeface="+mn-lt"/>
              <a:ea typeface="+mn-ea"/>
              <a:cs typeface="+mn-cs"/>
            </a:rPr>
            <a:t>で</a:t>
          </a:r>
          <a:r>
            <a:rPr kumimoji="1" lang="ja-JP" altLang="en-US" sz="1300">
              <a:solidFill>
                <a:schemeClr val="dk1"/>
              </a:solidFill>
              <a:effectLst/>
              <a:latin typeface="+mn-lt"/>
              <a:ea typeface="+mn-ea"/>
              <a:cs typeface="+mn-cs"/>
            </a:rPr>
            <a:t>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101473</xdr:rowOff>
    </xdr:from>
    <xdr:to>
      <xdr:col>24</xdr:col>
      <xdr:colOff>558800</xdr:colOff>
      <xdr:row>14</xdr:row>
      <xdr:rowOff>126568</xdr:rowOff>
    </xdr:to>
    <xdr:cxnSp macro="">
      <xdr:nvCxnSpPr>
        <xdr:cNvPr id="445" name="直線コネクタ 444"/>
        <xdr:cNvCxnSpPr/>
      </xdr:nvCxnSpPr>
      <xdr:spPr>
        <a:xfrm flipV="1">
          <a:off x="16179800" y="2501773"/>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126568</xdr:rowOff>
    </xdr:from>
    <xdr:to>
      <xdr:col>23</xdr:col>
      <xdr:colOff>406400</xdr:colOff>
      <xdr:row>15</xdr:row>
      <xdr:rowOff>23889</xdr:rowOff>
    </xdr:to>
    <xdr:cxnSp macro="">
      <xdr:nvCxnSpPr>
        <xdr:cNvPr id="448" name="直線コネクタ 447"/>
        <xdr:cNvCxnSpPr/>
      </xdr:nvCxnSpPr>
      <xdr:spPr>
        <a:xfrm flipV="1">
          <a:off x="15290800" y="2526868"/>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23889</xdr:rowOff>
    </xdr:from>
    <xdr:to>
      <xdr:col>22</xdr:col>
      <xdr:colOff>203200</xdr:colOff>
      <xdr:row>15</xdr:row>
      <xdr:rowOff>24130</xdr:rowOff>
    </xdr:to>
    <xdr:cxnSp macro="">
      <xdr:nvCxnSpPr>
        <xdr:cNvPr id="451" name="直線コネクタ 450"/>
        <xdr:cNvCxnSpPr/>
      </xdr:nvCxnSpPr>
      <xdr:spPr>
        <a:xfrm flipV="1">
          <a:off x="14401800" y="2595639"/>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24130</xdr:rowOff>
    </xdr:from>
    <xdr:to>
      <xdr:col>21</xdr:col>
      <xdr:colOff>0</xdr:colOff>
      <xdr:row>15</xdr:row>
      <xdr:rowOff>59118</xdr:rowOff>
    </xdr:to>
    <xdr:cxnSp macro="">
      <xdr:nvCxnSpPr>
        <xdr:cNvPr id="454" name="直線コネクタ 453"/>
        <xdr:cNvCxnSpPr/>
      </xdr:nvCxnSpPr>
      <xdr:spPr>
        <a:xfrm flipV="1">
          <a:off x="13512800" y="2595880"/>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50673</xdr:rowOff>
    </xdr:from>
    <xdr:to>
      <xdr:col>24</xdr:col>
      <xdr:colOff>609600</xdr:colOff>
      <xdr:row>14</xdr:row>
      <xdr:rowOff>152273</xdr:rowOff>
    </xdr:to>
    <xdr:sp macro="" textlink="">
      <xdr:nvSpPr>
        <xdr:cNvPr id="464" name="円/楕円 463"/>
        <xdr:cNvSpPr/>
      </xdr:nvSpPr>
      <xdr:spPr>
        <a:xfrm>
          <a:off x="16967200" y="24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143400</xdr:rowOff>
    </xdr:from>
    <xdr:ext cx="762000" cy="259045"/>
    <xdr:sp macro="" textlink="">
      <xdr:nvSpPr>
        <xdr:cNvPr id="465" name="将来負担の状況該当値テキスト"/>
        <xdr:cNvSpPr txBox="1"/>
      </xdr:nvSpPr>
      <xdr:spPr>
        <a:xfrm>
          <a:off x="17106900" y="23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75768</xdr:rowOff>
    </xdr:from>
    <xdr:to>
      <xdr:col>23</xdr:col>
      <xdr:colOff>457200</xdr:colOff>
      <xdr:row>15</xdr:row>
      <xdr:rowOff>5918</xdr:rowOff>
    </xdr:to>
    <xdr:sp macro="" textlink="">
      <xdr:nvSpPr>
        <xdr:cNvPr id="466" name="円/楕円 465"/>
        <xdr:cNvSpPr/>
      </xdr:nvSpPr>
      <xdr:spPr>
        <a:xfrm>
          <a:off x="16129000" y="247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16095</xdr:rowOff>
    </xdr:from>
    <xdr:ext cx="736600" cy="259045"/>
    <xdr:sp macro="" textlink="">
      <xdr:nvSpPr>
        <xdr:cNvPr id="467" name="テキスト ボックス 466"/>
        <xdr:cNvSpPr txBox="1"/>
      </xdr:nvSpPr>
      <xdr:spPr>
        <a:xfrm>
          <a:off x="15798800" y="224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144539</xdr:rowOff>
    </xdr:from>
    <xdr:to>
      <xdr:col>22</xdr:col>
      <xdr:colOff>254000</xdr:colOff>
      <xdr:row>15</xdr:row>
      <xdr:rowOff>74689</xdr:rowOff>
    </xdr:to>
    <xdr:sp macro="" textlink="">
      <xdr:nvSpPr>
        <xdr:cNvPr id="468" name="円/楕円 467"/>
        <xdr:cNvSpPr/>
      </xdr:nvSpPr>
      <xdr:spPr>
        <a:xfrm>
          <a:off x="15240000" y="25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84866</xdr:rowOff>
    </xdr:from>
    <xdr:ext cx="762000" cy="259045"/>
    <xdr:sp macro="" textlink="">
      <xdr:nvSpPr>
        <xdr:cNvPr id="469" name="テキスト ボックス 468"/>
        <xdr:cNvSpPr txBox="1"/>
      </xdr:nvSpPr>
      <xdr:spPr>
        <a:xfrm>
          <a:off x="14909800" y="231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144780</xdr:rowOff>
    </xdr:from>
    <xdr:to>
      <xdr:col>21</xdr:col>
      <xdr:colOff>50800</xdr:colOff>
      <xdr:row>15</xdr:row>
      <xdr:rowOff>74930</xdr:rowOff>
    </xdr:to>
    <xdr:sp macro="" textlink="">
      <xdr:nvSpPr>
        <xdr:cNvPr id="470" name="円/楕円 469"/>
        <xdr:cNvSpPr/>
      </xdr:nvSpPr>
      <xdr:spPr>
        <a:xfrm>
          <a:off x="1435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85107</xdr:rowOff>
    </xdr:from>
    <xdr:ext cx="762000" cy="259045"/>
    <xdr:sp macro="" textlink="">
      <xdr:nvSpPr>
        <xdr:cNvPr id="471" name="テキスト ボックス 470"/>
        <xdr:cNvSpPr txBox="1"/>
      </xdr:nvSpPr>
      <xdr:spPr>
        <a:xfrm>
          <a:off x="14020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8318</xdr:rowOff>
    </xdr:from>
    <xdr:to>
      <xdr:col>19</xdr:col>
      <xdr:colOff>533400</xdr:colOff>
      <xdr:row>15</xdr:row>
      <xdr:rowOff>109918</xdr:rowOff>
    </xdr:to>
    <xdr:sp macro="" textlink="">
      <xdr:nvSpPr>
        <xdr:cNvPr id="472" name="円/楕円 471"/>
        <xdr:cNvSpPr/>
      </xdr:nvSpPr>
      <xdr:spPr>
        <a:xfrm>
          <a:off x="13462000" y="25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120095</xdr:rowOff>
    </xdr:from>
    <xdr:ext cx="762000" cy="259045"/>
    <xdr:sp macro="" textlink="">
      <xdr:nvSpPr>
        <xdr:cNvPr id="473" name="テキスト ボックス 472"/>
        <xdr:cNvSpPr txBox="1"/>
      </xdr:nvSpPr>
      <xdr:spPr>
        <a:xfrm>
          <a:off x="13131800" y="234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佐賀県神埼市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32,043
31,942
125.13
14,812,029
14,522,888
227,621
8,929,037
14,602,055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21.0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人件費については、</a:t>
          </a:r>
          <a:r>
            <a:rPr kumimoji="1" lang="ja-JP" altLang="en-US" sz="1300">
              <a:solidFill>
                <a:schemeClr val="dk1"/>
              </a:solidFill>
              <a:effectLst/>
              <a:latin typeface="+mn-lt"/>
              <a:ea typeface="+mn-ea"/>
              <a:cs typeface="+mn-cs"/>
            </a:rPr>
            <a:t>参議院議員選挙費</a:t>
          </a:r>
          <a:r>
            <a:rPr kumimoji="1" lang="ja-JP" altLang="ja-JP" sz="1300">
              <a:solidFill>
                <a:schemeClr val="dk1"/>
              </a:solidFill>
              <a:effectLst/>
              <a:latin typeface="+mn-lt"/>
              <a:ea typeface="+mn-ea"/>
              <a:cs typeface="+mn-cs"/>
            </a:rPr>
            <a:t>の皆</a:t>
          </a:r>
          <a:r>
            <a:rPr kumimoji="1" lang="ja-JP" altLang="en-US" sz="1300">
              <a:solidFill>
                <a:schemeClr val="dk1"/>
              </a:solidFill>
              <a:effectLst/>
              <a:latin typeface="+mn-lt"/>
              <a:ea typeface="+mn-ea"/>
              <a:cs typeface="+mn-cs"/>
            </a:rPr>
            <a:t>増等</a:t>
          </a:r>
          <a:r>
            <a:rPr kumimoji="1" lang="ja-JP" altLang="ja-JP" sz="1300">
              <a:solidFill>
                <a:schemeClr val="dk1"/>
              </a:solidFill>
              <a:effectLst/>
              <a:latin typeface="+mn-lt"/>
              <a:ea typeface="+mn-ea"/>
              <a:cs typeface="+mn-cs"/>
            </a:rPr>
            <a:t>により、前年度と比較して</a:t>
          </a:r>
          <a:r>
            <a:rPr kumimoji="1" lang="en-US" altLang="ja-JP" sz="1300">
              <a:solidFill>
                <a:schemeClr val="dk1"/>
              </a:solidFill>
              <a:effectLst/>
              <a:latin typeface="+mn-lt"/>
              <a:ea typeface="+mn-ea"/>
              <a:cs typeface="+mn-cs"/>
            </a:rPr>
            <a:t>0.9</a:t>
          </a:r>
          <a:r>
            <a:rPr kumimoji="1" lang="ja-JP" altLang="en-US" sz="1300">
              <a:solidFill>
                <a:schemeClr val="dk1"/>
              </a:solidFill>
              <a:effectLst/>
              <a:latin typeface="+mn-lt"/>
              <a:ea typeface="+mn-ea"/>
              <a:cs typeface="+mn-cs"/>
            </a:rPr>
            <a:t>ポイント増</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ったが</a:t>
          </a:r>
          <a:r>
            <a:rPr kumimoji="1" lang="ja-JP" altLang="ja-JP" sz="1300">
              <a:solidFill>
                <a:schemeClr val="dk1"/>
              </a:solidFill>
              <a:effectLst/>
              <a:latin typeface="+mn-lt"/>
              <a:ea typeface="+mn-ea"/>
              <a:cs typeface="+mn-cs"/>
            </a:rPr>
            <a:t>、類似団体平均値より下回っ</a:t>
          </a:r>
          <a:r>
            <a:rPr kumimoji="1" lang="ja-JP" altLang="en-US" sz="1300">
              <a:solidFill>
                <a:schemeClr val="dk1"/>
              </a:solidFill>
              <a:effectLst/>
              <a:latin typeface="+mn-lt"/>
              <a:ea typeface="+mn-ea"/>
              <a:cs typeface="+mn-cs"/>
            </a:rPr>
            <a:t>た数値で推移している</a:t>
          </a:r>
          <a:r>
            <a:rPr kumimoji="1" lang="ja-JP" altLang="ja-JP" sz="1300">
              <a:solidFill>
                <a:schemeClr val="dk1"/>
              </a:solidFill>
              <a:effectLst/>
              <a:latin typeface="+mn-lt"/>
              <a:ea typeface="+mn-ea"/>
              <a:cs typeface="+mn-cs"/>
            </a:rPr>
            <a:t>。今後も行財政改革及び適正な定員管理（</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年間同水準の維持）等の取り組みを行い、人件費の抑制に努めていく。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104140</xdr:rowOff>
    </xdr:to>
    <xdr:cxnSp macro="">
      <xdr:nvCxnSpPr>
        <xdr:cNvPr id="66" name="直線コネクタ 65"/>
        <xdr:cNvCxnSpPr/>
      </xdr:nvCxnSpPr>
      <xdr:spPr>
        <a:xfrm>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81280</xdr:rowOff>
    </xdr:to>
    <xdr:cxnSp macro="">
      <xdr:nvCxnSpPr>
        <xdr:cNvPr id="69" name="直線コネクタ 68"/>
        <xdr:cNvCxnSpPr/>
      </xdr:nvCxnSpPr>
      <xdr:spPr>
        <a:xfrm flipV="1">
          <a:off x="3098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81280</xdr:rowOff>
    </xdr:to>
    <xdr:cxnSp macro="">
      <xdr:nvCxnSpPr>
        <xdr:cNvPr id="72" name="直線コネクタ 71"/>
        <xdr:cNvCxnSpPr/>
      </xdr:nvCxnSpPr>
      <xdr:spPr>
        <a:xfrm>
          <a:off x="2209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66040</xdr:rowOff>
    </xdr:to>
    <xdr:cxnSp macro="">
      <xdr:nvCxnSpPr>
        <xdr:cNvPr id="75" name="直線コネクタ 74"/>
        <xdr:cNvCxnSpPr/>
      </xdr:nvCxnSpPr>
      <xdr:spPr>
        <a:xfrm flipV="1">
          <a:off x="1320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7" name="円/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3" name="円/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物件費については、前年度と比較して</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増とな</a:t>
          </a:r>
          <a:r>
            <a:rPr kumimoji="1" lang="ja-JP" altLang="en-US" sz="1300">
              <a:solidFill>
                <a:schemeClr val="dk1"/>
              </a:solidFill>
              <a:effectLst/>
              <a:latin typeface="+mn-lt"/>
              <a:ea typeface="+mn-ea"/>
              <a:cs typeface="+mn-cs"/>
            </a:rPr>
            <a:t>ったが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依然として</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。主な要因としては、小中学校教育ＩＣＴ振興事業備品購入費及び業務委託料の皆増等である。今後も、各施設設備の老朽化による修繕等が増加する見込みであるため、さらなる節減に努めていく。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75293</xdr:rowOff>
    </xdr:from>
    <xdr:to>
      <xdr:col>24</xdr:col>
      <xdr:colOff>31750</xdr:colOff>
      <xdr:row>15</xdr:row>
      <xdr:rowOff>97064</xdr:rowOff>
    </xdr:to>
    <xdr:cxnSp macro="">
      <xdr:nvCxnSpPr>
        <xdr:cNvPr id="129" name="直線コネクタ 128"/>
        <xdr:cNvCxnSpPr/>
      </xdr:nvCxnSpPr>
      <xdr:spPr>
        <a:xfrm>
          <a:off x="15671800" y="2647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64407</xdr:rowOff>
    </xdr:from>
    <xdr:to>
      <xdr:col>22</xdr:col>
      <xdr:colOff>565150</xdr:colOff>
      <xdr:row>15</xdr:row>
      <xdr:rowOff>75293</xdr:rowOff>
    </xdr:to>
    <xdr:cxnSp macro="">
      <xdr:nvCxnSpPr>
        <xdr:cNvPr id="132" name="直線コネクタ 131"/>
        <xdr:cNvCxnSpPr/>
      </xdr:nvCxnSpPr>
      <xdr:spPr>
        <a:xfrm>
          <a:off x="14782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64407</xdr:rowOff>
    </xdr:to>
    <xdr:cxnSp macro="">
      <xdr:nvCxnSpPr>
        <xdr:cNvPr id="135" name="直線コネクタ 134"/>
        <xdr:cNvCxnSpPr/>
      </xdr:nvCxnSpPr>
      <xdr:spPr>
        <a:xfrm>
          <a:off x="13893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15</xdr:row>
      <xdr:rowOff>42636</xdr:rowOff>
    </xdr:to>
    <xdr:cxnSp macro="">
      <xdr:nvCxnSpPr>
        <xdr:cNvPr id="138" name="直線コネクタ 137"/>
        <xdr:cNvCxnSpPr/>
      </xdr:nvCxnSpPr>
      <xdr:spPr>
        <a:xfrm>
          <a:off x="13004800" y="2538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48" name="円/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24493</xdr:rowOff>
    </xdr:from>
    <xdr:to>
      <xdr:col>22</xdr:col>
      <xdr:colOff>615950</xdr:colOff>
      <xdr:row>15</xdr:row>
      <xdr:rowOff>126093</xdr:rowOff>
    </xdr:to>
    <xdr:sp macro="" textlink="">
      <xdr:nvSpPr>
        <xdr:cNvPr id="150" name="円/楕円 149"/>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136270</xdr:rowOff>
    </xdr:from>
    <xdr:ext cx="736600" cy="259045"/>
    <xdr:sp macro="" textlink="">
      <xdr:nvSpPr>
        <xdr:cNvPr id="151" name="テキスト ボックス 150"/>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52" name="円/楕円 151"/>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125384</xdr:rowOff>
    </xdr:from>
    <xdr:ext cx="762000" cy="259045"/>
    <xdr:sp macro="" textlink="">
      <xdr:nvSpPr>
        <xdr:cNvPr id="153" name="テキスト ボックス 152"/>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4" name="円/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6" name="円/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扶助費については、前年度と比較して</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ポイント増</a:t>
          </a:r>
          <a:r>
            <a:rPr kumimoji="1" lang="ja-JP" altLang="ja-JP" sz="1300">
              <a:solidFill>
                <a:schemeClr val="dk1"/>
              </a:solidFill>
              <a:effectLst/>
              <a:latin typeface="+mn-lt"/>
              <a:ea typeface="+mn-ea"/>
              <a:cs typeface="+mn-cs"/>
            </a:rPr>
            <a:t>となり、類似団体平均値</a:t>
          </a:r>
          <a:r>
            <a:rPr kumimoji="1" lang="ja-JP" altLang="en-US" sz="1300">
              <a:solidFill>
                <a:schemeClr val="dk1"/>
              </a:solidFill>
              <a:effectLst/>
              <a:latin typeface="+mn-lt"/>
              <a:ea typeface="+mn-ea"/>
              <a:cs typeface="+mn-cs"/>
            </a:rPr>
            <a:t>を上回る</a:t>
          </a:r>
          <a:r>
            <a:rPr kumimoji="1" lang="ja-JP" altLang="ja-JP" sz="1300">
              <a:solidFill>
                <a:schemeClr val="dk1"/>
              </a:solidFill>
              <a:effectLst/>
              <a:latin typeface="+mn-lt"/>
              <a:ea typeface="+mn-ea"/>
              <a:cs typeface="+mn-cs"/>
            </a:rPr>
            <a:t>数値となった。主な要因としては、</a:t>
          </a:r>
          <a:r>
            <a:rPr kumimoji="1" lang="ja-JP" altLang="en-US" sz="1300">
              <a:solidFill>
                <a:schemeClr val="dk1"/>
              </a:solidFill>
              <a:effectLst/>
              <a:latin typeface="+mn-lt"/>
              <a:ea typeface="+mn-ea"/>
              <a:cs typeface="+mn-cs"/>
            </a:rPr>
            <a:t>年金生活者等支援臨時福祉給付金の皆増や障害児支援</a:t>
          </a:r>
          <a:r>
            <a:rPr kumimoji="1" lang="ja-JP" altLang="ja-JP" sz="1300">
              <a:solidFill>
                <a:schemeClr val="dk1"/>
              </a:solidFill>
              <a:effectLst/>
              <a:latin typeface="+mn-lt"/>
              <a:ea typeface="+mn-ea"/>
              <a:cs typeface="+mn-cs"/>
            </a:rPr>
            <a:t>給付</a:t>
          </a:r>
          <a:r>
            <a:rPr kumimoji="1" lang="ja-JP" altLang="en-US" sz="1300">
              <a:solidFill>
                <a:schemeClr val="dk1"/>
              </a:solidFill>
              <a:effectLst/>
              <a:latin typeface="+mn-lt"/>
              <a:ea typeface="+mn-ea"/>
              <a:cs typeface="+mn-cs"/>
            </a:rPr>
            <a:t>費の増など</a:t>
          </a:r>
          <a:r>
            <a:rPr kumimoji="1" lang="ja-JP" altLang="ja-JP" sz="1300">
              <a:solidFill>
                <a:schemeClr val="dk1"/>
              </a:solidFill>
              <a:effectLst/>
              <a:latin typeface="+mn-lt"/>
              <a:ea typeface="+mn-ea"/>
              <a:cs typeface="+mn-cs"/>
            </a:rPr>
            <a:t>である。今後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、扶助費の自然増が懸念されるが、子育て支援を含む制度改正等による需要額の動向に注意を要する。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143328</xdr:rowOff>
    </xdr:to>
    <xdr:cxnSp macro="">
      <xdr:nvCxnSpPr>
        <xdr:cNvPr id="192" name="直線コネクタ 191"/>
        <xdr:cNvCxnSpPr/>
      </xdr:nvCxnSpPr>
      <xdr:spPr>
        <a:xfrm>
          <a:off x="3987800" y="95921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162378</xdr:rowOff>
    </xdr:from>
    <xdr:to>
      <xdr:col>5</xdr:col>
      <xdr:colOff>549275</xdr:colOff>
      <xdr:row>56</xdr:row>
      <xdr:rowOff>1815</xdr:rowOff>
    </xdr:to>
    <xdr:cxnSp macro="">
      <xdr:nvCxnSpPr>
        <xdr:cNvPr id="195" name="直線コネクタ 194"/>
        <xdr:cNvCxnSpPr/>
      </xdr:nvCxnSpPr>
      <xdr:spPr>
        <a:xfrm flipV="1">
          <a:off x="3098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1815</xdr:rowOff>
    </xdr:to>
    <xdr:cxnSp macro="">
      <xdr:nvCxnSpPr>
        <xdr:cNvPr id="198" name="直線コネクタ 197"/>
        <xdr:cNvCxnSpPr/>
      </xdr:nvCxnSpPr>
      <xdr:spPr>
        <a:xfrm>
          <a:off x="2209800" y="9603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1815</xdr:rowOff>
    </xdr:to>
    <xdr:cxnSp macro="">
      <xdr:nvCxnSpPr>
        <xdr:cNvPr id="201" name="直線コネクタ 200"/>
        <xdr:cNvCxnSpPr/>
      </xdr:nvCxnSpPr>
      <xdr:spPr>
        <a:xfrm>
          <a:off x="1320800" y="9537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11" name="円/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2"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3" name="円/楕円 212"/>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4" name="テキスト ボックス 213"/>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122465</xdr:rowOff>
    </xdr:from>
    <xdr:to>
      <xdr:col>4</xdr:col>
      <xdr:colOff>396875</xdr:colOff>
      <xdr:row>56</xdr:row>
      <xdr:rowOff>52615</xdr:rowOff>
    </xdr:to>
    <xdr:sp macro="" textlink="">
      <xdr:nvSpPr>
        <xdr:cNvPr id="215" name="円/楕円 214"/>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37392</xdr:rowOff>
    </xdr:from>
    <xdr:ext cx="762000" cy="259045"/>
    <xdr:sp macro="" textlink="">
      <xdr:nvSpPr>
        <xdr:cNvPr id="216" name="テキスト ボックス 215"/>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7" name="円/楕円 216"/>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37392</xdr:rowOff>
    </xdr:from>
    <xdr:ext cx="762000" cy="259045"/>
    <xdr:sp macro="" textlink="">
      <xdr:nvSpPr>
        <xdr:cNvPr id="218" name="テキスト ボックス 217"/>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9" name="円/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20" name="テキスト ボックス 219"/>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その他については、前年度と比較して</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ポイント増</a:t>
          </a:r>
          <a:r>
            <a:rPr kumimoji="1" lang="ja-JP" altLang="ja-JP" sz="1300">
              <a:solidFill>
                <a:schemeClr val="dk1"/>
              </a:solidFill>
              <a:effectLst/>
              <a:latin typeface="+mn-lt"/>
              <a:ea typeface="+mn-ea"/>
              <a:cs typeface="+mn-cs"/>
            </a:rPr>
            <a:t>となり、類似団体平均値</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。主な要因として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、基金への積立金の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である。特別会計への繰出金については微増となっている。公営企業会計を含む特別会計への繰出金が年々増加傾向にあるため、数値も増加傾向にある。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35560</xdr:rowOff>
    </xdr:from>
    <xdr:to>
      <xdr:col>24</xdr:col>
      <xdr:colOff>31750</xdr:colOff>
      <xdr:row>54</xdr:row>
      <xdr:rowOff>58420</xdr:rowOff>
    </xdr:to>
    <xdr:cxnSp macro="">
      <xdr:nvCxnSpPr>
        <xdr:cNvPr id="253" name="直線コネクタ 252"/>
        <xdr:cNvCxnSpPr/>
      </xdr:nvCxnSpPr>
      <xdr:spPr>
        <a:xfrm>
          <a:off x="15671800" y="9293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35560</xdr:rowOff>
    </xdr:from>
    <xdr:to>
      <xdr:col>22</xdr:col>
      <xdr:colOff>565150</xdr:colOff>
      <xdr:row>54</xdr:row>
      <xdr:rowOff>58420</xdr:rowOff>
    </xdr:to>
    <xdr:cxnSp macro="">
      <xdr:nvCxnSpPr>
        <xdr:cNvPr id="256" name="直線コネクタ 255"/>
        <xdr:cNvCxnSpPr/>
      </xdr:nvCxnSpPr>
      <xdr:spPr>
        <a:xfrm flipV="1">
          <a:off x="14782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27940</xdr:rowOff>
    </xdr:from>
    <xdr:to>
      <xdr:col>21</xdr:col>
      <xdr:colOff>361950</xdr:colOff>
      <xdr:row>54</xdr:row>
      <xdr:rowOff>58420</xdr:rowOff>
    </xdr:to>
    <xdr:cxnSp macro="">
      <xdr:nvCxnSpPr>
        <xdr:cNvPr id="259" name="直線コネクタ 258"/>
        <xdr:cNvCxnSpPr/>
      </xdr:nvCxnSpPr>
      <xdr:spPr>
        <a:xfrm>
          <a:off x="13893800" y="9286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54</xdr:row>
      <xdr:rowOff>27940</xdr:rowOff>
    </xdr:to>
    <xdr:cxnSp macro="">
      <xdr:nvCxnSpPr>
        <xdr:cNvPr id="262" name="直線コネクタ 261"/>
        <xdr:cNvCxnSpPr/>
      </xdr:nvCxnSpPr>
      <xdr:spPr>
        <a:xfrm>
          <a:off x="13004800" y="9263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xdr:rowOff>
    </xdr:from>
    <xdr:to>
      <xdr:col>24</xdr:col>
      <xdr:colOff>82550</xdr:colOff>
      <xdr:row>54</xdr:row>
      <xdr:rowOff>109220</xdr:rowOff>
    </xdr:to>
    <xdr:sp macro="" textlink="">
      <xdr:nvSpPr>
        <xdr:cNvPr id="272" name="円/楕円 271"/>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24147</xdr:rowOff>
    </xdr:from>
    <xdr:ext cx="762000" cy="259045"/>
    <xdr:sp macro="" textlink="">
      <xdr:nvSpPr>
        <xdr:cNvPr id="273" name="その他該当値テキスト"/>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156210</xdr:rowOff>
    </xdr:from>
    <xdr:to>
      <xdr:col>22</xdr:col>
      <xdr:colOff>615950</xdr:colOff>
      <xdr:row>54</xdr:row>
      <xdr:rowOff>86360</xdr:rowOff>
    </xdr:to>
    <xdr:sp macro="" textlink="">
      <xdr:nvSpPr>
        <xdr:cNvPr id="274" name="円/楕円 273"/>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96537</xdr:rowOff>
    </xdr:from>
    <xdr:ext cx="736600" cy="259045"/>
    <xdr:sp macro="" textlink="">
      <xdr:nvSpPr>
        <xdr:cNvPr id="275" name="テキスト ボックス 274"/>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xdr:rowOff>
    </xdr:from>
    <xdr:to>
      <xdr:col>21</xdr:col>
      <xdr:colOff>412750</xdr:colOff>
      <xdr:row>54</xdr:row>
      <xdr:rowOff>109220</xdr:rowOff>
    </xdr:to>
    <xdr:sp macro="" textlink="">
      <xdr:nvSpPr>
        <xdr:cNvPr id="276" name="円/楕円 275"/>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119397</xdr:rowOff>
    </xdr:from>
    <xdr:ext cx="762000" cy="259045"/>
    <xdr:sp macro="" textlink="">
      <xdr:nvSpPr>
        <xdr:cNvPr id="277" name="テキスト ボックス 276"/>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148590</xdr:rowOff>
    </xdr:from>
    <xdr:to>
      <xdr:col>20</xdr:col>
      <xdr:colOff>209550</xdr:colOff>
      <xdr:row>54</xdr:row>
      <xdr:rowOff>78740</xdr:rowOff>
    </xdr:to>
    <xdr:sp macro="" textlink="">
      <xdr:nvSpPr>
        <xdr:cNvPr id="278" name="円/楕円 277"/>
        <xdr:cNvSpPr/>
      </xdr:nvSpPr>
      <xdr:spPr>
        <a:xfrm>
          <a:off x="13843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88917</xdr:rowOff>
    </xdr:from>
    <xdr:ext cx="762000" cy="259045"/>
    <xdr:sp macro="" textlink="">
      <xdr:nvSpPr>
        <xdr:cNvPr id="279" name="テキスト ボックス 278"/>
        <xdr:cNvSpPr txBox="1"/>
      </xdr:nvSpPr>
      <xdr:spPr>
        <a:xfrm>
          <a:off x="13512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125730</xdr:rowOff>
    </xdr:from>
    <xdr:to>
      <xdr:col>19</xdr:col>
      <xdr:colOff>6350</xdr:colOff>
      <xdr:row>54</xdr:row>
      <xdr:rowOff>55880</xdr:rowOff>
    </xdr:to>
    <xdr:sp macro="" textlink="">
      <xdr:nvSpPr>
        <xdr:cNvPr id="280" name="円/楕円 279"/>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66057</xdr:rowOff>
    </xdr:from>
    <xdr:ext cx="762000" cy="259045"/>
    <xdr:sp macro="" textlink="">
      <xdr:nvSpPr>
        <xdr:cNvPr id="281" name="テキスト ボックス 280"/>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補助費等については、前年度と比較して</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減となり、類似団体平均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上回っている。主な要因としては、</a:t>
          </a:r>
          <a:r>
            <a:rPr kumimoji="1" lang="ja-JP" altLang="en-US" sz="1300">
              <a:solidFill>
                <a:schemeClr val="dk1"/>
              </a:solidFill>
              <a:effectLst/>
              <a:latin typeface="+mn-lt"/>
              <a:ea typeface="+mn-ea"/>
              <a:cs typeface="+mn-cs"/>
            </a:rPr>
            <a:t>農地中間管理事業の皆減等</a:t>
          </a:r>
          <a:r>
            <a:rPr kumimoji="1" lang="ja-JP" altLang="ja-JP" sz="1300">
              <a:solidFill>
                <a:schemeClr val="dk1"/>
              </a:solidFill>
              <a:effectLst/>
              <a:latin typeface="+mn-lt"/>
              <a:ea typeface="+mn-ea"/>
              <a:cs typeface="+mn-cs"/>
            </a:rPr>
            <a:t>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60706</xdr:rowOff>
    </xdr:to>
    <xdr:cxnSp macro="">
      <xdr:nvCxnSpPr>
        <xdr:cNvPr id="311" name="直線コネクタ 310"/>
        <xdr:cNvCxnSpPr/>
      </xdr:nvCxnSpPr>
      <xdr:spPr>
        <a:xfrm flipV="1">
          <a:off x="15671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133858</xdr:rowOff>
    </xdr:to>
    <xdr:cxnSp macro="">
      <xdr:nvCxnSpPr>
        <xdr:cNvPr id="314" name="直線コネクタ 313"/>
        <xdr:cNvCxnSpPr/>
      </xdr:nvCxnSpPr>
      <xdr:spPr>
        <a:xfrm flipV="1">
          <a:off x="14782800" y="6404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37</xdr:row>
      <xdr:rowOff>133858</xdr:rowOff>
    </xdr:to>
    <xdr:cxnSp macro="">
      <xdr:nvCxnSpPr>
        <xdr:cNvPr id="317" name="直線コネクタ 316"/>
        <xdr:cNvCxnSpPr/>
      </xdr:nvCxnSpPr>
      <xdr:spPr>
        <a:xfrm>
          <a:off x="13893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124714</xdr:rowOff>
    </xdr:to>
    <xdr:cxnSp macro="">
      <xdr:nvCxnSpPr>
        <xdr:cNvPr id="320" name="直線コネクタ 319"/>
        <xdr:cNvCxnSpPr/>
      </xdr:nvCxnSpPr>
      <xdr:spPr>
        <a:xfrm>
          <a:off x="13004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30" name="円/楕円 32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3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32" name="円/楕円 331"/>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33" name="テキスト ボックス 332"/>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34" name="円/楕円 333"/>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35" name="テキスト ボックス 334"/>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6" name="円/楕円 335"/>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7" name="テキスト ボックス 336"/>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8" name="円/楕円 337"/>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9" name="テキスト ボックス 338"/>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公債費については、前年度と比較して</a:t>
          </a:r>
          <a:r>
            <a:rPr kumimoji="1" lang="en-US" altLang="ja-JP" sz="1300">
              <a:solidFill>
                <a:schemeClr val="dk1"/>
              </a:solidFill>
              <a:effectLst/>
              <a:latin typeface="+mn-lt"/>
              <a:ea typeface="+mn-ea"/>
              <a:cs typeface="+mn-cs"/>
            </a:rPr>
            <a:t>0.7</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減とな</a:t>
          </a:r>
          <a:r>
            <a:rPr kumimoji="1" lang="ja-JP" altLang="en-US" sz="1300">
              <a:solidFill>
                <a:schemeClr val="dk1"/>
              </a:solidFill>
              <a:effectLst/>
              <a:latin typeface="+mn-lt"/>
              <a:ea typeface="+mn-ea"/>
              <a:cs typeface="+mn-cs"/>
            </a:rPr>
            <a:t>ったが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依然として</a:t>
          </a:r>
          <a:r>
            <a:rPr kumimoji="1" lang="ja-JP" altLang="ja-JP" sz="1300">
              <a:solidFill>
                <a:schemeClr val="dk1"/>
              </a:solidFill>
              <a:effectLst/>
              <a:latin typeface="+mn-lt"/>
              <a:ea typeface="+mn-ea"/>
              <a:cs typeface="+mn-cs"/>
            </a:rPr>
            <a:t>類似団体平均値</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。元利償還金のピークを過ぎ、減少傾向にあったが、神埼市中央公民館改修等複数の大型事業の新規元金償還が始まる</a:t>
          </a:r>
          <a:r>
            <a:rPr kumimoji="1" lang="ja-JP" altLang="en-US" sz="1300">
              <a:solidFill>
                <a:schemeClr val="dk1"/>
              </a:solidFill>
              <a:effectLst/>
              <a:latin typeface="+mn-lt"/>
              <a:ea typeface="+mn-ea"/>
              <a:cs typeface="+mn-cs"/>
            </a:rPr>
            <a:t>ことや、今後も新庁舎建設などの大型事業が続くため</a:t>
          </a:r>
          <a:r>
            <a:rPr kumimoji="1" lang="ja-JP" altLang="ja-JP" sz="1300">
              <a:solidFill>
                <a:schemeClr val="dk1"/>
              </a:solidFill>
              <a:effectLst/>
              <a:latin typeface="+mn-lt"/>
              <a:ea typeface="+mn-ea"/>
              <a:cs typeface="+mn-cs"/>
            </a:rPr>
            <a:t>、公債費の増加が見込まれる。今後、起債に伴う後年度元利償還金等財政計画に基づく適切な事業執行に努める。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75</xdr:row>
      <xdr:rowOff>52705</xdr:rowOff>
    </xdr:to>
    <xdr:cxnSp macro="">
      <xdr:nvCxnSpPr>
        <xdr:cNvPr id="371" name="直線コネクタ 370"/>
        <xdr:cNvCxnSpPr/>
      </xdr:nvCxnSpPr>
      <xdr:spPr>
        <a:xfrm flipV="1">
          <a:off x="3987800" y="128981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52705</xdr:rowOff>
    </xdr:from>
    <xdr:to>
      <xdr:col>5</xdr:col>
      <xdr:colOff>549275</xdr:colOff>
      <xdr:row>75</xdr:row>
      <xdr:rowOff>71755</xdr:rowOff>
    </xdr:to>
    <xdr:cxnSp macro="">
      <xdr:nvCxnSpPr>
        <xdr:cNvPr id="374" name="直線コネクタ 373"/>
        <xdr:cNvCxnSpPr/>
      </xdr:nvCxnSpPr>
      <xdr:spPr>
        <a:xfrm flipV="1">
          <a:off x="3098800" y="12911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29845</xdr:rowOff>
    </xdr:from>
    <xdr:to>
      <xdr:col>4</xdr:col>
      <xdr:colOff>346075</xdr:colOff>
      <xdr:row>75</xdr:row>
      <xdr:rowOff>71755</xdr:rowOff>
    </xdr:to>
    <xdr:cxnSp macro="">
      <xdr:nvCxnSpPr>
        <xdr:cNvPr id="377" name="直線コネクタ 376"/>
        <xdr:cNvCxnSpPr/>
      </xdr:nvCxnSpPr>
      <xdr:spPr>
        <a:xfrm>
          <a:off x="2209800" y="12888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xdr:rowOff>
    </xdr:from>
    <xdr:to>
      <xdr:col>3</xdr:col>
      <xdr:colOff>142875</xdr:colOff>
      <xdr:row>75</xdr:row>
      <xdr:rowOff>29845</xdr:rowOff>
    </xdr:to>
    <xdr:cxnSp macro="">
      <xdr:nvCxnSpPr>
        <xdr:cNvPr id="380" name="直線コネクタ 379"/>
        <xdr:cNvCxnSpPr/>
      </xdr:nvCxnSpPr>
      <xdr:spPr>
        <a:xfrm>
          <a:off x="1320800" y="128733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390" name="円/楕円 389"/>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132097</xdr:rowOff>
    </xdr:from>
    <xdr:ext cx="762000" cy="259045"/>
    <xdr:sp macro="" textlink="">
      <xdr:nvSpPr>
        <xdr:cNvPr id="391" name="公債費該当値テキスト"/>
        <xdr:cNvSpPr txBox="1"/>
      </xdr:nvSpPr>
      <xdr:spPr>
        <a:xfrm>
          <a:off x="4914900" y="1281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xdr:rowOff>
    </xdr:from>
    <xdr:to>
      <xdr:col>5</xdr:col>
      <xdr:colOff>600075</xdr:colOff>
      <xdr:row>75</xdr:row>
      <xdr:rowOff>103505</xdr:rowOff>
    </xdr:to>
    <xdr:sp macro="" textlink="">
      <xdr:nvSpPr>
        <xdr:cNvPr id="392" name="円/楕円 391"/>
        <xdr:cNvSpPr/>
      </xdr:nvSpPr>
      <xdr:spPr>
        <a:xfrm>
          <a:off x="3937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88282</xdr:rowOff>
    </xdr:from>
    <xdr:ext cx="736600" cy="259045"/>
    <xdr:sp macro="" textlink="">
      <xdr:nvSpPr>
        <xdr:cNvPr id="393" name="テキスト ボックス 392"/>
        <xdr:cNvSpPr txBox="1"/>
      </xdr:nvSpPr>
      <xdr:spPr>
        <a:xfrm>
          <a:off x="3606800" y="12947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20955</xdr:rowOff>
    </xdr:from>
    <xdr:to>
      <xdr:col>4</xdr:col>
      <xdr:colOff>396875</xdr:colOff>
      <xdr:row>75</xdr:row>
      <xdr:rowOff>122555</xdr:rowOff>
    </xdr:to>
    <xdr:sp macro="" textlink="">
      <xdr:nvSpPr>
        <xdr:cNvPr id="394" name="円/楕円 393"/>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107332</xdr:rowOff>
    </xdr:from>
    <xdr:ext cx="762000" cy="259045"/>
    <xdr:sp macro="" textlink="">
      <xdr:nvSpPr>
        <xdr:cNvPr id="395" name="テキスト ボックス 394"/>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150495</xdr:rowOff>
    </xdr:from>
    <xdr:to>
      <xdr:col>3</xdr:col>
      <xdr:colOff>193675</xdr:colOff>
      <xdr:row>75</xdr:row>
      <xdr:rowOff>80645</xdr:rowOff>
    </xdr:to>
    <xdr:sp macro="" textlink="">
      <xdr:nvSpPr>
        <xdr:cNvPr id="396" name="円/楕円 395"/>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65422</xdr:rowOff>
    </xdr:from>
    <xdr:ext cx="762000" cy="259045"/>
    <xdr:sp macro="" textlink="">
      <xdr:nvSpPr>
        <xdr:cNvPr id="397" name="テキスト ボックス 396"/>
        <xdr:cNvSpPr txBox="1"/>
      </xdr:nvSpPr>
      <xdr:spPr>
        <a:xfrm>
          <a:off x="1828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135255</xdr:rowOff>
    </xdr:from>
    <xdr:to>
      <xdr:col>1</xdr:col>
      <xdr:colOff>676275</xdr:colOff>
      <xdr:row>75</xdr:row>
      <xdr:rowOff>65405</xdr:rowOff>
    </xdr:to>
    <xdr:sp macro="" textlink="">
      <xdr:nvSpPr>
        <xdr:cNvPr id="398" name="円/楕円 397"/>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75582</xdr:rowOff>
    </xdr:from>
    <xdr:ext cx="762000" cy="259045"/>
    <xdr:sp macro="" textlink="">
      <xdr:nvSpPr>
        <xdr:cNvPr id="399" name="テキスト ボックス 398"/>
        <xdr:cNvSpPr txBox="1"/>
      </xdr:nvSpPr>
      <xdr:spPr>
        <a:xfrm>
          <a:off x="939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公債費以外については、前年度と比較して</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ポイント増</a:t>
          </a:r>
          <a:r>
            <a:rPr kumimoji="1" lang="ja-JP" altLang="ja-JP" sz="1300">
              <a:solidFill>
                <a:schemeClr val="dk1"/>
              </a:solidFill>
              <a:effectLst/>
              <a:latin typeface="+mn-lt"/>
              <a:ea typeface="+mn-ea"/>
              <a:cs typeface="+mn-cs"/>
            </a:rPr>
            <a:t>となり、類似団体平均値</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。今後においては、国の施策の動向や社会情勢の変化に注視し、計画的な財政運営を図り、財政の健全性を確保するよう努める。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107950</xdr:rowOff>
    </xdr:to>
    <xdr:cxnSp macro="">
      <xdr:nvCxnSpPr>
        <xdr:cNvPr id="432" name="直線コネクタ 431"/>
        <xdr:cNvCxnSpPr/>
      </xdr:nvCxnSpPr>
      <xdr:spPr>
        <a:xfrm>
          <a:off x="15671800" y="13214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107950</xdr:rowOff>
    </xdr:to>
    <xdr:cxnSp macro="">
      <xdr:nvCxnSpPr>
        <xdr:cNvPr id="435" name="直線コネクタ 434"/>
        <xdr:cNvCxnSpPr/>
      </xdr:nvCxnSpPr>
      <xdr:spPr>
        <a:xfrm flipV="1">
          <a:off x="14782800" y="1321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77</xdr:row>
      <xdr:rowOff>107950</xdr:rowOff>
    </xdr:to>
    <xdr:cxnSp macro="">
      <xdr:nvCxnSpPr>
        <xdr:cNvPr id="438" name="直線コネクタ 437"/>
        <xdr:cNvCxnSpPr/>
      </xdr:nvCxnSpPr>
      <xdr:spPr>
        <a:xfrm>
          <a:off x="13893800" y="13260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77</xdr:row>
      <xdr:rowOff>58420</xdr:rowOff>
    </xdr:to>
    <xdr:cxnSp macro="">
      <xdr:nvCxnSpPr>
        <xdr:cNvPr id="441" name="直線コネクタ 440"/>
        <xdr:cNvCxnSpPr/>
      </xdr:nvCxnSpPr>
      <xdr:spPr>
        <a:xfrm>
          <a:off x="13004800" y="13187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51" name="円/楕円 450"/>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73677</xdr:rowOff>
    </xdr:from>
    <xdr:ext cx="762000" cy="259045"/>
    <xdr:sp macro="" textlink="">
      <xdr:nvSpPr>
        <xdr:cNvPr id="452" name="公債費以外該当値テキスト"/>
        <xdr:cNvSpPr txBox="1"/>
      </xdr:nvSpPr>
      <xdr:spPr>
        <a:xfrm>
          <a:off x="16598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53" name="円/楕円 45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54" name="テキスト ボックス 453"/>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55" name="円/楕円 454"/>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56" name="テキスト ボックス 455"/>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7" name="円/楕円 456"/>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58" name="テキスト ボックス 457"/>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9" name="円/楕円 458"/>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60" name="テキスト ボックス 45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佐賀県神埼市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91377</xdr:rowOff>
    </xdr:from>
    <xdr:to>
      <xdr:col>4</xdr:col>
      <xdr:colOff>1117600</xdr:colOff>
      <xdr:row>18</xdr:row>
      <xdr:rowOff>119278</xdr:rowOff>
    </xdr:to>
    <xdr:cxnSp macro="">
      <xdr:nvCxnSpPr>
        <xdr:cNvPr id="50" name="直線コネクタ 49"/>
        <xdr:cNvCxnSpPr/>
      </xdr:nvCxnSpPr>
      <xdr:spPr bwMode="auto">
        <a:xfrm flipV="1">
          <a:off x="5003800" y="3225102"/>
          <a:ext cx="647700" cy="2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119278</xdr:rowOff>
    </xdr:from>
    <xdr:to>
      <xdr:col>4</xdr:col>
      <xdr:colOff>469900</xdr:colOff>
      <xdr:row>18</xdr:row>
      <xdr:rowOff>123228</xdr:rowOff>
    </xdr:to>
    <xdr:cxnSp macro="">
      <xdr:nvCxnSpPr>
        <xdr:cNvPr id="53" name="直線コネクタ 52"/>
        <xdr:cNvCxnSpPr/>
      </xdr:nvCxnSpPr>
      <xdr:spPr bwMode="auto">
        <a:xfrm flipV="1">
          <a:off x="4305300" y="3253003"/>
          <a:ext cx="698500" cy="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123228</xdr:rowOff>
    </xdr:from>
    <xdr:to>
      <xdr:col>3</xdr:col>
      <xdr:colOff>904875</xdr:colOff>
      <xdr:row>18</xdr:row>
      <xdr:rowOff>171272</xdr:rowOff>
    </xdr:to>
    <xdr:cxnSp macro="">
      <xdr:nvCxnSpPr>
        <xdr:cNvPr id="56" name="直線コネクタ 55"/>
        <xdr:cNvCxnSpPr/>
      </xdr:nvCxnSpPr>
      <xdr:spPr bwMode="auto">
        <a:xfrm flipV="1">
          <a:off x="3606800" y="3256953"/>
          <a:ext cx="698500" cy="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154483</xdr:rowOff>
    </xdr:from>
    <xdr:to>
      <xdr:col>3</xdr:col>
      <xdr:colOff>206375</xdr:colOff>
      <xdr:row>18</xdr:row>
      <xdr:rowOff>171272</xdr:rowOff>
    </xdr:to>
    <xdr:cxnSp macro="">
      <xdr:nvCxnSpPr>
        <xdr:cNvPr id="59" name="直線コネクタ 58"/>
        <xdr:cNvCxnSpPr/>
      </xdr:nvCxnSpPr>
      <xdr:spPr bwMode="auto">
        <a:xfrm>
          <a:off x="2908300" y="3288208"/>
          <a:ext cx="698500" cy="1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40577</xdr:rowOff>
    </xdr:from>
    <xdr:to>
      <xdr:col>5</xdr:col>
      <xdr:colOff>34925</xdr:colOff>
      <xdr:row>18</xdr:row>
      <xdr:rowOff>142177</xdr:rowOff>
    </xdr:to>
    <xdr:sp macro="" textlink="">
      <xdr:nvSpPr>
        <xdr:cNvPr id="69" name="円/楕円 68"/>
        <xdr:cNvSpPr/>
      </xdr:nvSpPr>
      <xdr:spPr bwMode="auto">
        <a:xfrm>
          <a:off x="5600700" y="317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12654</xdr:rowOff>
    </xdr:from>
    <xdr:ext cx="762000" cy="259045"/>
    <xdr:sp macro="" textlink="">
      <xdr:nvSpPr>
        <xdr:cNvPr id="70" name="人口1人当たり決算額の推移該当値テキスト130"/>
        <xdr:cNvSpPr txBox="1"/>
      </xdr:nvSpPr>
      <xdr:spPr>
        <a:xfrm>
          <a:off x="5740400" y="31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86,055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68478</xdr:rowOff>
    </xdr:from>
    <xdr:to>
      <xdr:col>4</xdr:col>
      <xdr:colOff>520700</xdr:colOff>
      <xdr:row>18</xdr:row>
      <xdr:rowOff>170078</xdr:rowOff>
    </xdr:to>
    <xdr:sp macro="" textlink="">
      <xdr:nvSpPr>
        <xdr:cNvPr id="71" name="円/楕円 70"/>
        <xdr:cNvSpPr/>
      </xdr:nvSpPr>
      <xdr:spPr bwMode="auto">
        <a:xfrm>
          <a:off x="4953000" y="320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154855</xdr:rowOff>
    </xdr:from>
    <xdr:ext cx="736600" cy="259045"/>
    <xdr:sp macro="" textlink="">
      <xdr:nvSpPr>
        <xdr:cNvPr id="72" name="テキスト ボックス 71"/>
        <xdr:cNvSpPr txBox="1"/>
      </xdr:nvSpPr>
      <xdr:spPr>
        <a:xfrm>
          <a:off x="4622800" y="328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83,858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72428</xdr:rowOff>
    </xdr:from>
    <xdr:to>
      <xdr:col>3</xdr:col>
      <xdr:colOff>955675</xdr:colOff>
      <xdr:row>19</xdr:row>
      <xdr:rowOff>2578</xdr:rowOff>
    </xdr:to>
    <xdr:sp macro="" textlink="">
      <xdr:nvSpPr>
        <xdr:cNvPr id="73" name="円/楕円 72"/>
        <xdr:cNvSpPr/>
      </xdr:nvSpPr>
      <xdr:spPr bwMode="auto">
        <a:xfrm>
          <a:off x="4254500" y="320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158805</xdr:rowOff>
    </xdr:from>
    <xdr:ext cx="762000" cy="259045"/>
    <xdr:sp macro="" textlink="">
      <xdr:nvSpPr>
        <xdr:cNvPr id="74" name="テキスト ボックス 73"/>
        <xdr:cNvSpPr txBox="1"/>
      </xdr:nvSpPr>
      <xdr:spPr>
        <a:xfrm>
          <a:off x="3924300" y="32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120472</xdr:rowOff>
    </xdr:from>
    <xdr:to>
      <xdr:col>3</xdr:col>
      <xdr:colOff>257175</xdr:colOff>
      <xdr:row>19</xdr:row>
      <xdr:rowOff>50622</xdr:rowOff>
    </xdr:to>
    <xdr:sp macro="" textlink="">
      <xdr:nvSpPr>
        <xdr:cNvPr id="75" name="円/楕円 74"/>
        <xdr:cNvSpPr/>
      </xdr:nvSpPr>
      <xdr:spPr bwMode="auto">
        <a:xfrm>
          <a:off x="3556000" y="325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35399</xdr:rowOff>
    </xdr:from>
    <xdr:ext cx="762000" cy="259045"/>
    <xdr:sp macro="" textlink="">
      <xdr:nvSpPr>
        <xdr:cNvPr id="76" name="テキスト ボックス 75"/>
        <xdr:cNvSpPr txBox="1"/>
      </xdr:nvSpPr>
      <xdr:spPr>
        <a:xfrm>
          <a:off x="3225800" y="334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103683</xdr:rowOff>
    </xdr:from>
    <xdr:to>
      <xdr:col>2</xdr:col>
      <xdr:colOff>692150</xdr:colOff>
      <xdr:row>19</xdr:row>
      <xdr:rowOff>33833</xdr:rowOff>
    </xdr:to>
    <xdr:sp macro="" textlink="">
      <xdr:nvSpPr>
        <xdr:cNvPr id="77" name="円/楕円 76"/>
        <xdr:cNvSpPr/>
      </xdr:nvSpPr>
      <xdr:spPr bwMode="auto">
        <a:xfrm>
          <a:off x="2857500" y="323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18610</xdr:rowOff>
    </xdr:from>
    <xdr:ext cx="762000" cy="259045"/>
    <xdr:sp macro="" textlink="">
      <xdr:nvSpPr>
        <xdr:cNvPr id="78" name="テキスト ボックス 77"/>
        <xdr:cNvSpPr txBox="1"/>
      </xdr:nvSpPr>
      <xdr:spPr>
        <a:xfrm>
          <a:off x="2527300" y="332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318026</xdr:rowOff>
    </xdr:from>
    <xdr:to>
      <xdr:col>4</xdr:col>
      <xdr:colOff>1117600</xdr:colOff>
      <xdr:row>37</xdr:row>
      <xdr:rowOff>336934</xdr:rowOff>
    </xdr:to>
    <xdr:cxnSp macro="">
      <xdr:nvCxnSpPr>
        <xdr:cNvPr id="112" name="直線コネクタ 111"/>
        <xdr:cNvCxnSpPr/>
      </xdr:nvCxnSpPr>
      <xdr:spPr bwMode="auto">
        <a:xfrm>
          <a:off x="5003800" y="7442726"/>
          <a:ext cx="647700" cy="1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315290</xdr:rowOff>
    </xdr:from>
    <xdr:to>
      <xdr:col>4</xdr:col>
      <xdr:colOff>469900</xdr:colOff>
      <xdr:row>37</xdr:row>
      <xdr:rowOff>318026</xdr:rowOff>
    </xdr:to>
    <xdr:cxnSp macro="">
      <xdr:nvCxnSpPr>
        <xdr:cNvPr id="115" name="直線コネクタ 114"/>
        <xdr:cNvCxnSpPr/>
      </xdr:nvCxnSpPr>
      <xdr:spPr bwMode="auto">
        <a:xfrm>
          <a:off x="4305300" y="7439990"/>
          <a:ext cx="698500" cy="2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311812</xdr:rowOff>
    </xdr:from>
    <xdr:to>
      <xdr:col>3</xdr:col>
      <xdr:colOff>904875</xdr:colOff>
      <xdr:row>37</xdr:row>
      <xdr:rowOff>315290</xdr:rowOff>
    </xdr:to>
    <xdr:cxnSp macro="">
      <xdr:nvCxnSpPr>
        <xdr:cNvPr id="118" name="直線コネクタ 117"/>
        <xdr:cNvCxnSpPr/>
      </xdr:nvCxnSpPr>
      <xdr:spPr bwMode="auto">
        <a:xfrm>
          <a:off x="3606800" y="7436512"/>
          <a:ext cx="6985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307457</xdr:rowOff>
    </xdr:from>
    <xdr:to>
      <xdr:col>3</xdr:col>
      <xdr:colOff>206375</xdr:colOff>
      <xdr:row>37</xdr:row>
      <xdr:rowOff>311812</xdr:rowOff>
    </xdr:to>
    <xdr:cxnSp macro="">
      <xdr:nvCxnSpPr>
        <xdr:cNvPr id="121" name="直線コネクタ 120"/>
        <xdr:cNvCxnSpPr/>
      </xdr:nvCxnSpPr>
      <xdr:spPr bwMode="auto">
        <a:xfrm>
          <a:off x="2908300" y="7432157"/>
          <a:ext cx="698500" cy="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286134</xdr:rowOff>
    </xdr:from>
    <xdr:to>
      <xdr:col>5</xdr:col>
      <xdr:colOff>34925</xdr:colOff>
      <xdr:row>38</xdr:row>
      <xdr:rowOff>44834</xdr:rowOff>
    </xdr:to>
    <xdr:sp macro="" textlink="">
      <xdr:nvSpPr>
        <xdr:cNvPr id="131" name="円/楕円 130"/>
        <xdr:cNvSpPr/>
      </xdr:nvSpPr>
      <xdr:spPr bwMode="auto">
        <a:xfrm>
          <a:off x="5600700" y="741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24,899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267226</xdr:rowOff>
    </xdr:from>
    <xdr:to>
      <xdr:col>4</xdr:col>
      <xdr:colOff>520700</xdr:colOff>
      <xdr:row>38</xdr:row>
      <xdr:rowOff>25926</xdr:rowOff>
    </xdr:to>
    <xdr:sp macro="" textlink="">
      <xdr:nvSpPr>
        <xdr:cNvPr id="133" name="円/楕円 132"/>
        <xdr:cNvSpPr/>
      </xdr:nvSpPr>
      <xdr:spPr bwMode="auto">
        <a:xfrm>
          <a:off x="4953000" y="739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36103</xdr:rowOff>
    </xdr:from>
    <xdr:ext cx="736600" cy="259045"/>
    <xdr:sp macro="" textlink="">
      <xdr:nvSpPr>
        <xdr:cNvPr id="134" name="テキスト ボックス 133"/>
        <xdr:cNvSpPr txBox="1"/>
      </xdr:nvSpPr>
      <xdr:spPr>
        <a:xfrm>
          <a:off x="4622800" y="716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29,862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264490</xdr:rowOff>
    </xdr:from>
    <xdr:to>
      <xdr:col>3</xdr:col>
      <xdr:colOff>955675</xdr:colOff>
      <xdr:row>38</xdr:row>
      <xdr:rowOff>23190</xdr:rowOff>
    </xdr:to>
    <xdr:sp macro="" textlink="">
      <xdr:nvSpPr>
        <xdr:cNvPr id="135" name="円/楕円 134"/>
        <xdr:cNvSpPr/>
      </xdr:nvSpPr>
      <xdr:spPr bwMode="auto">
        <a:xfrm>
          <a:off x="4254500" y="7389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33367</xdr:rowOff>
    </xdr:from>
    <xdr:ext cx="762000" cy="259045"/>
    <xdr:sp macro="" textlink="">
      <xdr:nvSpPr>
        <xdr:cNvPr id="136" name="テキスト ボックス 135"/>
        <xdr:cNvSpPr txBox="1"/>
      </xdr:nvSpPr>
      <xdr:spPr>
        <a:xfrm>
          <a:off x="3924300" y="71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261012</xdr:rowOff>
    </xdr:from>
    <xdr:to>
      <xdr:col>3</xdr:col>
      <xdr:colOff>257175</xdr:colOff>
      <xdr:row>38</xdr:row>
      <xdr:rowOff>19712</xdr:rowOff>
    </xdr:to>
    <xdr:sp macro="" textlink="">
      <xdr:nvSpPr>
        <xdr:cNvPr id="137" name="円/楕円 136"/>
        <xdr:cNvSpPr/>
      </xdr:nvSpPr>
      <xdr:spPr bwMode="auto">
        <a:xfrm>
          <a:off x="3556000" y="7385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29889</xdr:rowOff>
    </xdr:from>
    <xdr:ext cx="762000" cy="259045"/>
    <xdr:sp macro="" textlink="">
      <xdr:nvSpPr>
        <xdr:cNvPr id="138" name="テキスト ボックス 137"/>
        <xdr:cNvSpPr txBox="1"/>
      </xdr:nvSpPr>
      <xdr:spPr>
        <a:xfrm>
          <a:off x="3225800" y="71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256657</xdr:rowOff>
    </xdr:from>
    <xdr:to>
      <xdr:col>2</xdr:col>
      <xdr:colOff>692150</xdr:colOff>
      <xdr:row>38</xdr:row>
      <xdr:rowOff>15357</xdr:rowOff>
    </xdr:to>
    <xdr:sp macro="" textlink="">
      <xdr:nvSpPr>
        <xdr:cNvPr id="139" name="円/楕円 138"/>
        <xdr:cNvSpPr/>
      </xdr:nvSpPr>
      <xdr:spPr bwMode="auto">
        <a:xfrm>
          <a:off x="2857500" y="738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25534</xdr:rowOff>
    </xdr:from>
    <xdr:ext cx="762000" cy="259045"/>
    <xdr:sp macro="" textlink="">
      <xdr:nvSpPr>
        <xdr:cNvPr id="140" name="テキスト ボックス 139"/>
        <xdr:cNvSpPr txBox="1"/>
      </xdr:nvSpPr>
      <xdr:spPr>
        <a:xfrm>
          <a:off x="2527300" y="715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佐賀県神埼市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32,043
31,942
125.13
14,812,029
14,522,888
227,621
8,929,037
14,602,055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21.0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43129</xdr:rowOff>
    </xdr:from>
    <xdr:to>
      <xdr:col>6</xdr:col>
      <xdr:colOff>511175</xdr:colOff>
      <xdr:row>36</xdr:row>
      <xdr:rowOff>62116</xdr:rowOff>
    </xdr:to>
    <xdr:cxnSp macro="">
      <xdr:nvCxnSpPr>
        <xdr:cNvPr id="61" name="直線コネクタ 60"/>
        <xdr:cNvCxnSpPr/>
      </xdr:nvCxnSpPr>
      <xdr:spPr>
        <a:xfrm flipV="1">
          <a:off x="3797300" y="6215329"/>
          <a:ext cx="838200" cy="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62116</xdr:rowOff>
    </xdr:from>
    <xdr:to>
      <xdr:col>5</xdr:col>
      <xdr:colOff>358775</xdr:colOff>
      <xdr:row>36</xdr:row>
      <xdr:rowOff>70853</xdr:rowOff>
    </xdr:to>
    <xdr:cxnSp macro="">
      <xdr:nvCxnSpPr>
        <xdr:cNvPr id="64" name="直線コネクタ 63"/>
        <xdr:cNvCxnSpPr/>
      </xdr:nvCxnSpPr>
      <xdr:spPr>
        <a:xfrm flipV="1">
          <a:off x="2908300" y="6234316"/>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70853</xdr:rowOff>
    </xdr:from>
    <xdr:to>
      <xdr:col>4</xdr:col>
      <xdr:colOff>155575</xdr:colOff>
      <xdr:row>36</xdr:row>
      <xdr:rowOff>97701</xdr:rowOff>
    </xdr:to>
    <xdr:cxnSp macro="">
      <xdr:nvCxnSpPr>
        <xdr:cNvPr id="67" name="直線コネクタ 66"/>
        <xdr:cNvCxnSpPr/>
      </xdr:nvCxnSpPr>
      <xdr:spPr>
        <a:xfrm flipV="1">
          <a:off x="2019300" y="6243053"/>
          <a:ext cx="889000" cy="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70371</xdr:rowOff>
    </xdr:from>
    <xdr:to>
      <xdr:col>2</xdr:col>
      <xdr:colOff>638175</xdr:colOff>
      <xdr:row>36</xdr:row>
      <xdr:rowOff>97701</xdr:rowOff>
    </xdr:to>
    <xdr:cxnSp macro="">
      <xdr:nvCxnSpPr>
        <xdr:cNvPr id="70" name="直線コネクタ 69"/>
        <xdr:cNvCxnSpPr/>
      </xdr:nvCxnSpPr>
      <xdr:spPr>
        <a:xfrm>
          <a:off x="1130300" y="6242571"/>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163779</xdr:rowOff>
    </xdr:from>
    <xdr:to>
      <xdr:col>6</xdr:col>
      <xdr:colOff>561975</xdr:colOff>
      <xdr:row>36</xdr:row>
      <xdr:rowOff>93929</xdr:rowOff>
    </xdr:to>
    <xdr:sp macro="" textlink="">
      <xdr:nvSpPr>
        <xdr:cNvPr id="80" name="円/楕円 79"/>
        <xdr:cNvSpPr/>
      </xdr:nvSpPr>
      <xdr:spPr>
        <a:xfrm>
          <a:off x="4584700" y="61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142206</xdr:rowOff>
    </xdr:from>
    <xdr:ext cx="534377" cy="259045"/>
    <xdr:sp macro="" textlink="">
      <xdr:nvSpPr>
        <xdr:cNvPr id="81" name="人件費該当値テキスト"/>
        <xdr:cNvSpPr txBox="1"/>
      </xdr:nvSpPr>
      <xdr:spPr>
        <a:xfrm>
          <a:off x="4686300" y="61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11316</xdr:rowOff>
    </xdr:from>
    <xdr:to>
      <xdr:col>5</xdr:col>
      <xdr:colOff>409575</xdr:colOff>
      <xdr:row>36</xdr:row>
      <xdr:rowOff>112916</xdr:rowOff>
    </xdr:to>
    <xdr:sp macro="" textlink="">
      <xdr:nvSpPr>
        <xdr:cNvPr id="82" name="円/楕円 81"/>
        <xdr:cNvSpPr/>
      </xdr:nvSpPr>
      <xdr:spPr>
        <a:xfrm>
          <a:off x="3746500" y="61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104043</xdr:rowOff>
    </xdr:from>
    <xdr:ext cx="534377" cy="259045"/>
    <xdr:sp macro="" textlink="">
      <xdr:nvSpPr>
        <xdr:cNvPr id="83" name="テキスト ボックス 82"/>
        <xdr:cNvSpPr txBox="1"/>
      </xdr:nvSpPr>
      <xdr:spPr>
        <a:xfrm>
          <a:off x="3530111" y="62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20053</xdr:rowOff>
    </xdr:from>
    <xdr:to>
      <xdr:col>4</xdr:col>
      <xdr:colOff>206375</xdr:colOff>
      <xdr:row>36</xdr:row>
      <xdr:rowOff>121653</xdr:rowOff>
    </xdr:to>
    <xdr:sp macro="" textlink="">
      <xdr:nvSpPr>
        <xdr:cNvPr id="84" name="円/楕円 83"/>
        <xdr:cNvSpPr/>
      </xdr:nvSpPr>
      <xdr:spPr>
        <a:xfrm>
          <a:off x="2857500" y="61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112780</xdr:rowOff>
    </xdr:from>
    <xdr:ext cx="534377" cy="259045"/>
    <xdr:sp macro="" textlink="">
      <xdr:nvSpPr>
        <xdr:cNvPr id="85" name="テキスト ボックス 84"/>
        <xdr:cNvSpPr txBox="1"/>
      </xdr:nvSpPr>
      <xdr:spPr>
        <a:xfrm>
          <a:off x="2641111" y="62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46901</xdr:rowOff>
    </xdr:from>
    <xdr:to>
      <xdr:col>3</xdr:col>
      <xdr:colOff>3175</xdr:colOff>
      <xdr:row>36</xdr:row>
      <xdr:rowOff>148501</xdr:rowOff>
    </xdr:to>
    <xdr:sp macro="" textlink="">
      <xdr:nvSpPr>
        <xdr:cNvPr id="86" name="円/楕円 85"/>
        <xdr:cNvSpPr/>
      </xdr:nvSpPr>
      <xdr:spPr>
        <a:xfrm>
          <a:off x="1968500" y="62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139628</xdr:rowOff>
    </xdr:from>
    <xdr:ext cx="534377" cy="259045"/>
    <xdr:sp macro="" textlink="">
      <xdr:nvSpPr>
        <xdr:cNvPr id="87" name="テキスト ボックス 86"/>
        <xdr:cNvSpPr txBox="1"/>
      </xdr:nvSpPr>
      <xdr:spPr>
        <a:xfrm>
          <a:off x="1752111" y="63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19571</xdr:rowOff>
    </xdr:from>
    <xdr:to>
      <xdr:col>1</xdr:col>
      <xdr:colOff>485775</xdr:colOff>
      <xdr:row>36</xdr:row>
      <xdr:rowOff>121171</xdr:rowOff>
    </xdr:to>
    <xdr:sp macro="" textlink="">
      <xdr:nvSpPr>
        <xdr:cNvPr id="88" name="円/楕円 87"/>
        <xdr:cNvSpPr/>
      </xdr:nvSpPr>
      <xdr:spPr>
        <a:xfrm>
          <a:off x="1079500" y="61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112298</xdr:rowOff>
    </xdr:from>
    <xdr:ext cx="534377" cy="259045"/>
    <xdr:sp macro="" textlink="">
      <xdr:nvSpPr>
        <xdr:cNvPr id="89" name="テキスト ボックス 88"/>
        <xdr:cNvSpPr txBox="1"/>
      </xdr:nvSpPr>
      <xdr:spPr>
        <a:xfrm>
          <a:off x="863111" y="62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142354</xdr:rowOff>
    </xdr:from>
    <xdr:to>
      <xdr:col>6</xdr:col>
      <xdr:colOff>511175</xdr:colOff>
      <xdr:row>58</xdr:row>
      <xdr:rowOff>29769</xdr:rowOff>
    </xdr:to>
    <xdr:cxnSp macro="">
      <xdr:nvCxnSpPr>
        <xdr:cNvPr id="119" name="直線コネクタ 118"/>
        <xdr:cNvCxnSpPr/>
      </xdr:nvCxnSpPr>
      <xdr:spPr>
        <a:xfrm flipV="1">
          <a:off x="3797300" y="9915004"/>
          <a:ext cx="8382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29769</xdr:rowOff>
    </xdr:from>
    <xdr:to>
      <xdr:col>5</xdr:col>
      <xdr:colOff>358775</xdr:colOff>
      <xdr:row>58</xdr:row>
      <xdr:rowOff>59741</xdr:rowOff>
    </xdr:to>
    <xdr:cxnSp macro="">
      <xdr:nvCxnSpPr>
        <xdr:cNvPr id="122" name="直線コネクタ 121"/>
        <xdr:cNvCxnSpPr/>
      </xdr:nvCxnSpPr>
      <xdr:spPr>
        <a:xfrm flipV="1">
          <a:off x="2908300" y="9973869"/>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59741</xdr:rowOff>
    </xdr:from>
    <xdr:to>
      <xdr:col>4</xdr:col>
      <xdr:colOff>155575</xdr:colOff>
      <xdr:row>58</xdr:row>
      <xdr:rowOff>69659</xdr:rowOff>
    </xdr:to>
    <xdr:cxnSp macro="">
      <xdr:nvCxnSpPr>
        <xdr:cNvPr id="125" name="直線コネクタ 124"/>
        <xdr:cNvCxnSpPr/>
      </xdr:nvCxnSpPr>
      <xdr:spPr>
        <a:xfrm flipV="1">
          <a:off x="2019300" y="10003841"/>
          <a:ext cx="8890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69659</xdr:rowOff>
    </xdr:from>
    <xdr:to>
      <xdr:col>2</xdr:col>
      <xdr:colOff>638175</xdr:colOff>
      <xdr:row>58</xdr:row>
      <xdr:rowOff>93637</xdr:rowOff>
    </xdr:to>
    <xdr:cxnSp macro="">
      <xdr:nvCxnSpPr>
        <xdr:cNvPr id="128" name="直線コネクタ 127"/>
        <xdr:cNvCxnSpPr/>
      </xdr:nvCxnSpPr>
      <xdr:spPr>
        <a:xfrm flipV="1">
          <a:off x="1130300" y="10013759"/>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91554</xdr:rowOff>
    </xdr:from>
    <xdr:to>
      <xdr:col>6</xdr:col>
      <xdr:colOff>561975</xdr:colOff>
      <xdr:row>58</xdr:row>
      <xdr:rowOff>21704</xdr:rowOff>
    </xdr:to>
    <xdr:sp macro="" textlink="">
      <xdr:nvSpPr>
        <xdr:cNvPr id="138" name="円/楕円 137"/>
        <xdr:cNvSpPr/>
      </xdr:nvSpPr>
      <xdr:spPr>
        <a:xfrm>
          <a:off x="4584700" y="98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69981</xdr:rowOff>
    </xdr:from>
    <xdr:ext cx="534377" cy="259045"/>
    <xdr:sp macro="" textlink="">
      <xdr:nvSpPr>
        <xdr:cNvPr id="139" name="物件費該当値テキスト"/>
        <xdr:cNvSpPr txBox="1"/>
      </xdr:nvSpPr>
      <xdr:spPr>
        <a:xfrm>
          <a:off x="4686300"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150419</xdr:rowOff>
    </xdr:from>
    <xdr:to>
      <xdr:col>5</xdr:col>
      <xdr:colOff>409575</xdr:colOff>
      <xdr:row>58</xdr:row>
      <xdr:rowOff>80569</xdr:rowOff>
    </xdr:to>
    <xdr:sp macro="" textlink="">
      <xdr:nvSpPr>
        <xdr:cNvPr id="140" name="円/楕円 139"/>
        <xdr:cNvSpPr/>
      </xdr:nvSpPr>
      <xdr:spPr>
        <a:xfrm>
          <a:off x="3746500" y="99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71696</xdr:rowOff>
    </xdr:from>
    <xdr:ext cx="534377" cy="259045"/>
    <xdr:sp macro="" textlink="">
      <xdr:nvSpPr>
        <xdr:cNvPr id="141" name="テキスト ボックス 140"/>
        <xdr:cNvSpPr txBox="1"/>
      </xdr:nvSpPr>
      <xdr:spPr>
        <a:xfrm>
          <a:off x="3530111" y="100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8941</xdr:rowOff>
    </xdr:from>
    <xdr:to>
      <xdr:col>4</xdr:col>
      <xdr:colOff>206375</xdr:colOff>
      <xdr:row>58</xdr:row>
      <xdr:rowOff>110541</xdr:rowOff>
    </xdr:to>
    <xdr:sp macro="" textlink="">
      <xdr:nvSpPr>
        <xdr:cNvPr id="142" name="円/楕円 141"/>
        <xdr:cNvSpPr/>
      </xdr:nvSpPr>
      <xdr:spPr>
        <a:xfrm>
          <a:off x="2857500" y="99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101668</xdr:rowOff>
    </xdr:from>
    <xdr:ext cx="534377" cy="259045"/>
    <xdr:sp macro="" textlink="">
      <xdr:nvSpPr>
        <xdr:cNvPr id="143" name="テキスト ボックス 142"/>
        <xdr:cNvSpPr txBox="1"/>
      </xdr:nvSpPr>
      <xdr:spPr>
        <a:xfrm>
          <a:off x="2641111" y="100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18859</xdr:rowOff>
    </xdr:from>
    <xdr:to>
      <xdr:col>3</xdr:col>
      <xdr:colOff>3175</xdr:colOff>
      <xdr:row>58</xdr:row>
      <xdr:rowOff>120459</xdr:rowOff>
    </xdr:to>
    <xdr:sp macro="" textlink="">
      <xdr:nvSpPr>
        <xdr:cNvPr id="144" name="円/楕円 143"/>
        <xdr:cNvSpPr/>
      </xdr:nvSpPr>
      <xdr:spPr>
        <a:xfrm>
          <a:off x="1968500" y="99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111586</xdr:rowOff>
    </xdr:from>
    <xdr:ext cx="534377" cy="259045"/>
    <xdr:sp macro="" textlink="">
      <xdr:nvSpPr>
        <xdr:cNvPr id="145" name="テキスト ボックス 144"/>
        <xdr:cNvSpPr txBox="1"/>
      </xdr:nvSpPr>
      <xdr:spPr>
        <a:xfrm>
          <a:off x="1752111" y="1005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42837</xdr:rowOff>
    </xdr:from>
    <xdr:to>
      <xdr:col>1</xdr:col>
      <xdr:colOff>485775</xdr:colOff>
      <xdr:row>58</xdr:row>
      <xdr:rowOff>144437</xdr:rowOff>
    </xdr:to>
    <xdr:sp macro="" textlink="">
      <xdr:nvSpPr>
        <xdr:cNvPr id="146" name="円/楕円 145"/>
        <xdr:cNvSpPr/>
      </xdr:nvSpPr>
      <xdr:spPr>
        <a:xfrm>
          <a:off x="1079500" y="99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135564</xdr:rowOff>
    </xdr:from>
    <xdr:ext cx="534377" cy="259045"/>
    <xdr:sp macro="" textlink="">
      <xdr:nvSpPr>
        <xdr:cNvPr id="147" name="テキスト ボックス 146"/>
        <xdr:cNvSpPr txBox="1"/>
      </xdr:nvSpPr>
      <xdr:spPr>
        <a:xfrm>
          <a:off x="863111" y="10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37353</xdr:rowOff>
    </xdr:from>
    <xdr:to>
      <xdr:col>6</xdr:col>
      <xdr:colOff>511175</xdr:colOff>
      <xdr:row>79</xdr:row>
      <xdr:rowOff>43459</xdr:rowOff>
    </xdr:to>
    <xdr:cxnSp macro="">
      <xdr:nvCxnSpPr>
        <xdr:cNvPr id="178" name="直線コネクタ 177"/>
        <xdr:cNvCxnSpPr/>
      </xdr:nvCxnSpPr>
      <xdr:spPr>
        <a:xfrm>
          <a:off x="3797300" y="13581903"/>
          <a:ext cx="8382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37353</xdr:rowOff>
    </xdr:from>
    <xdr:to>
      <xdr:col>5</xdr:col>
      <xdr:colOff>358775</xdr:colOff>
      <xdr:row>79</xdr:row>
      <xdr:rowOff>42904</xdr:rowOff>
    </xdr:to>
    <xdr:cxnSp macro="">
      <xdr:nvCxnSpPr>
        <xdr:cNvPr id="181" name="直線コネクタ 180"/>
        <xdr:cNvCxnSpPr/>
      </xdr:nvCxnSpPr>
      <xdr:spPr>
        <a:xfrm flipV="1">
          <a:off x="2908300" y="13581903"/>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27164</xdr:rowOff>
    </xdr:from>
    <xdr:to>
      <xdr:col>4</xdr:col>
      <xdr:colOff>155575</xdr:colOff>
      <xdr:row>79</xdr:row>
      <xdr:rowOff>42904</xdr:rowOff>
    </xdr:to>
    <xdr:cxnSp macro="">
      <xdr:nvCxnSpPr>
        <xdr:cNvPr id="184" name="直線コネクタ 183"/>
        <xdr:cNvCxnSpPr/>
      </xdr:nvCxnSpPr>
      <xdr:spPr>
        <a:xfrm>
          <a:off x="2019300" y="13571714"/>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27164</xdr:rowOff>
    </xdr:from>
    <xdr:to>
      <xdr:col>2</xdr:col>
      <xdr:colOff>638175</xdr:colOff>
      <xdr:row>79</xdr:row>
      <xdr:rowOff>39475</xdr:rowOff>
    </xdr:to>
    <xdr:cxnSp macro="">
      <xdr:nvCxnSpPr>
        <xdr:cNvPr id="187" name="直線コネクタ 186"/>
        <xdr:cNvCxnSpPr/>
      </xdr:nvCxnSpPr>
      <xdr:spPr>
        <a:xfrm flipV="1">
          <a:off x="1130300" y="13571714"/>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164109</xdr:rowOff>
    </xdr:from>
    <xdr:to>
      <xdr:col>6</xdr:col>
      <xdr:colOff>561975</xdr:colOff>
      <xdr:row>79</xdr:row>
      <xdr:rowOff>94259</xdr:rowOff>
    </xdr:to>
    <xdr:sp macro="" textlink="">
      <xdr:nvSpPr>
        <xdr:cNvPr id="197" name="円/楕円 196"/>
        <xdr:cNvSpPr/>
      </xdr:nvSpPr>
      <xdr:spPr>
        <a:xfrm>
          <a:off x="45847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79036</xdr:rowOff>
    </xdr:from>
    <xdr:ext cx="469744" cy="259045"/>
    <xdr:sp macro="" textlink="">
      <xdr:nvSpPr>
        <xdr:cNvPr id="198" name="維持補修費該当値テキスト"/>
        <xdr:cNvSpPr txBox="1"/>
      </xdr:nvSpPr>
      <xdr:spPr>
        <a:xfrm>
          <a:off x="4686300" y="1345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158003</xdr:rowOff>
    </xdr:from>
    <xdr:to>
      <xdr:col>5</xdr:col>
      <xdr:colOff>409575</xdr:colOff>
      <xdr:row>79</xdr:row>
      <xdr:rowOff>88153</xdr:rowOff>
    </xdr:to>
    <xdr:sp macro="" textlink="">
      <xdr:nvSpPr>
        <xdr:cNvPr id="199" name="円/楕円 198"/>
        <xdr:cNvSpPr/>
      </xdr:nvSpPr>
      <xdr:spPr>
        <a:xfrm>
          <a:off x="3746500" y="135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79280</xdr:rowOff>
    </xdr:from>
    <xdr:ext cx="469744" cy="259045"/>
    <xdr:sp macro="" textlink="">
      <xdr:nvSpPr>
        <xdr:cNvPr id="200" name="テキスト ボックス 199"/>
        <xdr:cNvSpPr txBox="1"/>
      </xdr:nvSpPr>
      <xdr:spPr>
        <a:xfrm>
          <a:off x="3562427" y="136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163554</xdr:rowOff>
    </xdr:from>
    <xdr:to>
      <xdr:col>4</xdr:col>
      <xdr:colOff>206375</xdr:colOff>
      <xdr:row>79</xdr:row>
      <xdr:rowOff>93704</xdr:rowOff>
    </xdr:to>
    <xdr:sp macro="" textlink="">
      <xdr:nvSpPr>
        <xdr:cNvPr id="201" name="円/楕円 200"/>
        <xdr:cNvSpPr/>
      </xdr:nvSpPr>
      <xdr:spPr>
        <a:xfrm>
          <a:off x="2857500" y="135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84831</xdr:rowOff>
    </xdr:from>
    <xdr:ext cx="469744" cy="259045"/>
    <xdr:sp macro="" textlink="">
      <xdr:nvSpPr>
        <xdr:cNvPr id="202" name="テキスト ボックス 201"/>
        <xdr:cNvSpPr txBox="1"/>
      </xdr:nvSpPr>
      <xdr:spPr>
        <a:xfrm>
          <a:off x="2673427" y="1362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147814</xdr:rowOff>
    </xdr:from>
    <xdr:to>
      <xdr:col>3</xdr:col>
      <xdr:colOff>3175</xdr:colOff>
      <xdr:row>79</xdr:row>
      <xdr:rowOff>77964</xdr:rowOff>
    </xdr:to>
    <xdr:sp macro="" textlink="">
      <xdr:nvSpPr>
        <xdr:cNvPr id="203" name="円/楕円 202"/>
        <xdr:cNvSpPr/>
      </xdr:nvSpPr>
      <xdr:spPr>
        <a:xfrm>
          <a:off x="1968500" y="135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69091</xdr:rowOff>
    </xdr:from>
    <xdr:ext cx="469744" cy="259045"/>
    <xdr:sp macro="" textlink="">
      <xdr:nvSpPr>
        <xdr:cNvPr id="204" name="テキスト ボックス 203"/>
        <xdr:cNvSpPr txBox="1"/>
      </xdr:nvSpPr>
      <xdr:spPr>
        <a:xfrm>
          <a:off x="1784427" y="1361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160125</xdr:rowOff>
    </xdr:from>
    <xdr:to>
      <xdr:col>1</xdr:col>
      <xdr:colOff>485775</xdr:colOff>
      <xdr:row>79</xdr:row>
      <xdr:rowOff>90275</xdr:rowOff>
    </xdr:to>
    <xdr:sp macro="" textlink="">
      <xdr:nvSpPr>
        <xdr:cNvPr id="205" name="円/楕円 204"/>
        <xdr:cNvSpPr/>
      </xdr:nvSpPr>
      <xdr:spPr>
        <a:xfrm>
          <a:off x="1079500" y="13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81402</xdr:rowOff>
    </xdr:from>
    <xdr:ext cx="469744" cy="259045"/>
    <xdr:sp macro="" textlink="">
      <xdr:nvSpPr>
        <xdr:cNvPr id="206" name="テキスト ボックス 205"/>
        <xdr:cNvSpPr txBox="1"/>
      </xdr:nvSpPr>
      <xdr:spPr>
        <a:xfrm>
          <a:off x="895427" y="1362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9361</xdr:rowOff>
    </xdr:from>
    <xdr:to>
      <xdr:col>6</xdr:col>
      <xdr:colOff>511175</xdr:colOff>
      <xdr:row>97</xdr:row>
      <xdr:rowOff>63246</xdr:rowOff>
    </xdr:to>
    <xdr:cxnSp macro="">
      <xdr:nvCxnSpPr>
        <xdr:cNvPr id="236" name="直線コネクタ 235"/>
        <xdr:cNvCxnSpPr/>
      </xdr:nvCxnSpPr>
      <xdr:spPr>
        <a:xfrm flipV="1">
          <a:off x="3797300" y="1664001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63246</xdr:rowOff>
    </xdr:from>
    <xdr:to>
      <xdr:col>5</xdr:col>
      <xdr:colOff>358775</xdr:colOff>
      <xdr:row>97</xdr:row>
      <xdr:rowOff>120790</xdr:rowOff>
    </xdr:to>
    <xdr:cxnSp macro="">
      <xdr:nvCxnSpPr>
        <xdr:cNvPr id="239" name="直線コネクタ 238"/>
        <xdr:cNvCxnSpPr/>
      </xdr:nvCxnSpPr>
      <xdr:spPr>
        <a:xfrm flipV="1">
          <a:off x="2908300" y="16693896"/>
          <a:ext cx="889000" cy="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120790</xdr:rowOff>
    </xdr:from>
    <xdr:to>
      <xdr:col>4</xdr:col>
      <xdr:colOff>155575</xdr:colOff>
      <xdr:row>98</xdr:row>
      <xdr:rowOff>42380</xdr:rowOff>
    </xdr:to>
    <xdr:cxnSp macro="">
      <xdr:nvCxnSpPr>
        <xdr:cNvPr id="242" name="直線コネクタ 241"/>
        <xdr:cNvCxnSpPr/>
      </xdr:nvCxnSpPr>
      <xdr:spPr>
        <a:xfrm flipV="1">
          <a:off x="2019300" y="16751440"/>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42380</xdr:rowOff>
    </xdr:from>
    <xdr:to>
      <xdr:col>2</xdr:col>
      <xdr:colOff>638175</xdr:colOff>
      <xdr:row>98</xdr:row>
      <xdr:rowOff>52146</xdr:rowOff>
    </xdr:to>
    <xdr:cxnSp macro="">
      <xdr:nvCxnSpPr>
        <xdr:cNvPr id="245" name="直線コネクタ 244"/>
        <xdr:cNvCxnSpPr/>
      </xdr:nvCxnSpPr>
      <xdr:spPr>
        <a:xfrm flipV="1">
          <a:off x="1130300" y="16844480"/>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130011</xdr:rowOff>
    </xdr:from>
    <xdr:to>
      <xdr:col>6</xdr:col>
      <xdr:colOff>561975</xdr:colOff>
      <xdr:row>97</xdr:row>
      <xdr:rowOff>60161</xdr:rowOff>
    </xdr:to>
    <xdr:sp macro="" textlink="">
      <xdr:nvSpPr>
        <xdr:cNvPr id="255" name="円/楕円 254"/>
        <xdr:cNvSpPr/>
      </xdr:nvSpPr>
      <xdr:spPr>
        <a:xfrm>
          <a:off x="4584700" y="165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108438</xdr:rowOff>
    </xdr:from>
    <xdr:ext cx="534377" cy="259045"/>
    <xdr:sp macro="" textlink="">
      <xdr:nvSpPr>
        <xdr:cNvPr id="256" name="扶助費該当値テキスト"/>
        <xdr:cNvSpPr txBox="1"/>
      </xdr:nvSpPr>
      <xdr:spPr>
        <a:xfrm>
          <a:off x="4686300" y="1656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12446</xdr:rowOff>
    </xdr:from>
    <xdr:to>
      <xdr:col>5</xdr:col>
      <xdr:colOff>409575</xdr:colOff>
      <xdr:row>97</xdr:row>
      <xdr:rowOff>114046</xdr:rowOff>
    </xdr:to>
    <xdr:sp macro="" textlink="">
      <xdr:nvSpPr>
        <xdr:cNvPr id="257" name="円/楕円 256"/>
        <xdr:cNvSpPr/>
      </xdr:nvSpPr>
      <xdr:spPr>
        <a:xfrm>
          <a:off x="3746500" y="166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105173</xdr:rowOff>
    </xdr:from>
    <xdr:ext cx="534377" cy="259045"/>
    <xdr:sp macro="" textlink="">
      <xdr:nvSpPr>
        <xdr:cNvPr id="258" name="テキスト ボックス 257"/>
        <xdr:cNvSpPr txBox="1"/>
      </xdr:nvSpPr>
      <xdr:spPr>
        <a:xfrm>
          <a:off x="3530111" y="167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69990</xdr:rowOff>
    </xdr:from>
    <xdr:to>
      <xdr:col>4</xdr:col>
      <xdr:colOff>206375</xdr:colOff>
      <xdr:row>98</xdr:row>
      <xdr:rowOff>140</xdr:rowOff>
    </xdr:to>
    <xdr:sp macro="" textlink="">
      <xdr:nvSpPr>
        <xdr:cNvPr id="259" name="円/楕円 258"/>
        <xdr:cNvSpPr/>
      </xdr:nvSpPr>
      <xdr:spPr>
        <a:xfrm>
          <a:off x="2857500" y="167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162717</xdr:rowOff>
    </xdr:from>
    <xdr:ext cx="534377" cy="259045"/>
    <xdr:sp macro="" textlink="">
      <xdr:nvSpPr>
        <xdr:cNvPr id="260" name="テキスト ボックス 259"/>
        <xdr:cNvSpPr txBox="1"/>
      </xdr:nvSpPr>
      <xdr:spPr>
        <a:xfrm>
          <a:off x="2641111" y="167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163030</xdr:rowOff>
    </xdr:from>
    <xdr:to>
      <xdr:col>3</xdr:col>
      <xdr:colOff>3175</xdr:colOff>
      <xdr:row>98</xdr:row>
      <xdr:rowOff>93180</xdr:rowOff>
    </xdr:to>
    <xdr:sp macro="" textlink="">
      <xdr:nvSpPr>
        <xdr:cNvPr id="261" name="円/楕円 260"/>
        <xdr:cNvSpPr/>
      </xdr:nvSpPr>
      <xdr:spPr>
        <a:xfrm>
          <a:off x="1968500" y="167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84307</xdr:rowOff>
    </xdr:from>
    <xdr:ext cx="534377" cy="259045"/>
    <xdr:sp macro="" textlink="">
      <xdr:nvSpPr>
        <xdr:cNvPr id="262" name="テキスト ボックス 261"/>
        <xdr:cNvSpPr txBox="1"/>
      </xdr:nvSpPr>
      <xdr:spPr>
        <a:xfrm>
          <a:off x="1752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1346</xdr:rowOff>
    </xdr:from>
    <xdr:to>
      <xdr:col>1</xdr:col>
      <xdr:colOff>485775</xdr:colOff>
      <xdr:row>98</xdr:row>
      <xdr:rowOff>102946</xdr:rowOff>
    </xdr:to>
    <xdr:sp macro="" textlink="">
      <xdr:nvSpPr>
        <xdr:cNvPr id="263" name="円/楕円 262"/>
        <xdr:cNvSpPr/>
      </xdr:nvSpPr>
      <xdr:spPr>
        <a:xfrm>
          <a:off x="1079500" y="168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94073</xdr:rowOff>
    </xdr:from>
    <xdr:ext cx="534377" cy="259045"/>
    <xdr:sp macro="" textlink="">
      <xdr:nvSpPr>
        <xdr:cNvPr id="264" name="テキスト ボックス 263"/>
        <xdr:cNvSpPr txBox="1"/>
      </xdr:nvSpPr>
      <xdr:spPr>
        <a:xfrm>
          <a:off x="863111" y="16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6483</xdr:rowOff>
    </xdr:from>
    <xdr:to>
      <xdr:col>15</xdr:col>
      <xdr:colOff>180975</xdr:colOff>
      <xdr:row>36</xdr:row>
      <xdr:rowOff>93866</xdr:rowOff>
    </xdr:to>
    <xdr:cxnSp macro="">
      <xdr:nvCxnSpPr>
        <xdr:cNvPr id="297" name="直線コネクタ 296"/>
        <xdr:cNvCxnSpPr/>
      </xdr:nvCxnSpPr>
      <xdr:spPr>
        <a:xfrm>
          <a:off x="9639300" y="6178683"/>
          <a:ext cx="838200" cy="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6483</xdr:rowOff>
    </xdr:from>
    <xdr:to>
      <xdr:col>14</xdr:col>
      <xdr:colOff>28575</xdr:colOff>
      <xdr:row>36</xdr:row>
      <xdr:rowOff>99647</xdr:rowOff>
    </xdr:to>
    <xdr:cxnSp macro="">
      <xdr:nvCxnSpPr>
        <xdr:cNvPr id="300" name="直線コネクタ 299"/>
        <xdr:cNvCxnSpPr/>
      </xdr:nvCxnSpPr>
      <xdr:spPr>
        <a:xfrm flipV="1">
          <a:off x="8750300" y="6178683"/>
          <a:ext cx="889000" cy="9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99647</xdr:rowOff>
    </xdr:from>
    <xdr:to>
      <xdr:col>12</xdr:col>
      <xdr:colOff>511175</xdr:colOff>
      <xdr:row>36</xdr:row>
      <xdr:rowOff>112106</xdr:rowOff>
    </xdr:to>
    <xdr:cxnSp macro="">
      <xdr:nvCxnSpPr>
        <xdr:cNvPr id="303" name="直線コネクタ 302"/>
        <xdr:cNvCxnSpPr/>
      </xdr:nvCxnSpPr>
      <xdr:spPr>
        <a:xfrm flipV="1">
          <a:off x="7861300" y="6271847"/>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112106</xdr:rowOff>
    </xdr:from>
    <xdr:to>
      <xdr:col>11</xdr:col>
      <xdr:colOff>307975</xdr:colOff>
      <xdr:row>36</xdr:row>
      <xdr:rowOff>119383</xdr:rowOff>
    </xdr:to>
    <xdr:cxnSp macro="">
      <xdr:nvCxnSpPr>
        <xdr:cNvPr id="306" name="直線コネクタ 305"/>
        <xdr:cNvCxnSpPr/>
      </xdr:nvCxnSpPr>
      <xdr:spPr>
        <a:xfrm flipV="1">
          <a:off x="6972300" y="628430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43066</xdr:rowOff>
    </xdr:from>
    <xdr:to>
      <xdr:col>15</xdr:col>
      <xdr:colOff>231775</xdr:colOff>
      <xdr:row>36</xdr:row>
      <xdr:rowOff>144666</xdr:rowOff>
    </xdr:to>
    <xdr:sp macro="" textlink="">
      <xdr:nvSpPr>
        <xdr:cNvPr id="316" name="円/楕円 315"/>
        <xdr:cNvSpPr/>
      </xdr:nvSpPr>
      <xdr:spPr>
        <a:xfrm>
          <a:off x="10426700" y="62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21493</xdr:rowOff>
    </xdr:from>
    <xdr:ext cx="534377" cy="259045"/>
    <xdr:sp macro="" textlink="">
      <xdr:nvSpPr>
        <xdr:cNvPr id="317" name="補助費等該当値テキスト"/>
        <xdr:cNvSpPr txBox="1"/>
      </xdr:nvSpPr>
      <xdr:spPr>
        <a:xfrm>
          <a:off x="10528300" y="61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58,812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127133</xdr:rowOff>
    </xdr:from>
    <xdr:to>
      <xdr:col>14</xdr:col>
      <xdr:colOff>79375</xdr:colOff>
      <xdr:row>36</xdr:row>
      <xdr:rowOff>57283</xdr:rowOff>
    </xdr:to>
    <xdr:sp macro="" textlink="">
      <xdr:nvSpPr>
        <xdr:cNvPr id="318" name="円/楕円 317"/>
        <xdr:cNvSpPr/>
      </xdr:nvSpPr>
      <xdr:spPr>
        <a:xfrm>
          <a:off x="9588500" y="61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73810</xdr:rowOff>
    </xdr:from>
    <xdr:ext cx="534377" cy="259045"/>
    <xdr:sp macro="" textlink="">
      <xdr:nvSpPr>
        <xdr:cNvPr id="319" name="テキスト ボックス 318"/>
        <xdr:cNvSpPr txBox="1"/>
      </xdr:nvSpPr>
      <xdr:spPr>
        <a:xfrm>
          <a:off x="9372111" y="59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48847</xdr:rowOff>
    </xdr:from>
    <xdr:to>
      <xdr:col>12</xdr:col>
      <xdr:colOff>561975</xdr:colOff>
      <xdr:row>36</xdr:row>
      <xdr:rowOff>150447</xdr:rowOff>
    </xdr:to>
    <xdr:sp macro="" textlink="">
      <xdr:nvSpPr>
        <xdr:cNvPr id="320" name="円/楕円 319"/>
        <xdr:cNvSpPr/>
      </xdr:nvSpPr>
      <xdr:spPr>
        <a:xfrm>
          <a:off x="8699500" y="622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141574</xdr:rowOff>
    </xdr:from>
    <xdr:ext cx="534377" cy="259045"/>
    <xdr:sp macro="" textlink="">
      <xdr:nvSpPr>
        <xdr:cNvPr id="321" name="テキスト ボックス 320"/>
        <xdr:cNvSpPr txBox="1"/>
      </xdr:nvSpPr>
      <xdr:spPr>
        <a:xfrm>
          <a:off x="8483111" y="63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61306</xdr:rowOff>
    </xdr:from>
    <xdr:to>
      <xdr:col>11</xdr:col>
      <xdr:colOff>358775</xdr:colOff>
      <xdr:row>36</xdr:row>
      <xdr:rowOff>162906</xdr:rowOff>
    </xdr:to>
    <xdr:sp macro="" textlink="">
      <xdr:nvSpPr>
        <xdr:cNvPr id="322" name="円/楕円 321"/>
        <xdr:cNvSpPr/>
      </xdr:nvSpPr>
      <xdr:spPr>
        <a:xfrm>
          <a:off x="7810500" y="62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154033</xdr:rowOff>
    </xdr:from>
    <xdr:ext cx="534377" cy="259045"/>
    <xdr:sp macro="" textlink="">
      <xdr:nvSpPr>
        <xdr:cNvPr id="323" name="テキスト ボックス 322"/>
        <xdr:cNvSpPr txBox="1"/>
      </xdr:nvSpPr>
      <xdr:spPr>
        <a:xfrm>
          <a:off x="7594111" y="632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68583</xdr:rowOff>
    </xdr:from>
    <xdr:to>
      <xdr:col>10</xdr:col>
      <xdr:colOff>155575</xdr:colOff>
      <xdr:row>36</xdr:row>
      <xdr:rowOff>170183</xdr:rowOff>
    </xdr:to>
    <xdr:sp macro="" textlink="">
      <xdr:nvSpPr>
        <xdr:cNvPr id="324" name="円/楕円 323"/>
        <xdr:cNvSpPr/>
      </xdr:nvSpPr>
      <xdr:spPr>
        <a:xfrm>
          <a:off x="6921500" y="624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161310</xdr:rowOff>
    </xdr:from>
    <xdr:ext cx="534377" cy="259045"/>
    <xdr:sp macro="" textlink="">
      <xdr:nvSpPr>
        <xdr:cNvPr id="325" name="テキスト ボックス 324"/>
        <xdr:cNvSpPr txBox="1"/>
      </xdr:nvSpPr>
      <xdr:spPr>
        <a:xfrm>
          <a:off x="6705111" y="63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59091</xdr:rowOff>
    </xdr:from>
    <xdr:to>
      <xdr:col>15</xdr:col>
      <xdr:colOff>180975</xdr:colOff>
      <xdr:row>57</xdr:row>
      <xdr:rowOff>72894</xdr:rowOff>
    </xdr:to>
    <xdr:cxnSp macro="">
      <xdr:nvCxnSpPr>
        <xdr:cNvPr id="352" name="直線コネクタ 351"/>
        <xdr:cNvCxnSpPr/>
      </xdr:nvCxnSpPr>
      <xdr:spPr>
        <a:xfrm>
          <a:off x="9639300" y="9831741"/>
          <a:ext cx="8382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155295</xdr:rowOff>
    </xdr:from>
    <xdr:to>
      <xdr:col>14</xdr:col>
      <xdr:colOff>28575</xdr:colOff>
      <xdr:row>57</xdr:row>
      <xdr:rowOff>59091</xdr:rowOff>
    </xdr:to>
    <xdr:cxnSp macro="">
      <xdr:nvCxnSpPr>
        <xdr:cNvPr id="355" name="直線コネクタ 354"/>
        <xdr:cNvCxnSpPr/>
      </xdr:nvCxnSpPr>
      <xdr:spPr>
        <a:xfrm>
          <a:off x="8750300" y="9585045"/>
          <a:ext cx="889000" cy="2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155295</xdr:rowOff>
    </xdr:from>
    <xdr:to>
      <xdr:col>12</xdr:col>
      <xdr:colOff>511175</xdr:colOff>
      <xdr:row>56</xdr:row>
      <xdr:rowOff>70114</xdr:rowOff>
    </xdr:to>
    <xdr:cxnSp macro="">
      <xdr:nvCxnSpPr>
        <xdr:cNvPr id="358" name="直線コネクタ 357"/>
        <xdr:cNvCxnSpPr/>
      </xdr:nvCxnSpPr>
      <xdr:spPr>
        <a:xfrm flipV="1">
          <a:off x="7861300" y="9585045"/>
          <a:ext cx="889000" cy="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70114</xdr:rowOff>
    </xdr:from>
    <xdr:to>
      <xdr:col>11</xdr:col>
      <xdr:colOff>307975</xdr:colOff>
      <xdr:row>56</xdr:row>
      <xdr:rowOff>156305</xdr:rowOff>
    </xdr:to>
    <xdr:cxnSp macro="">
      <xdr:nvCxnSpPr>
        <xdr:cNvPr id="361" name="直線コネクタ 360"/>
        <xdr:cNvCxnSpPr/>
      </xdr:nvCxnSpPr>
      <xdr:spPr>
        <a:xfrm flipV="1">
          <a:off x="6972300" y="9671314"/>
          <a:ext cx="889000" cy="8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22094</xdr:rowOff>
    </xdr:from>
    <xdr:to>
      <xdr:col>15</xdr:col>
      <xdr:colOff>231775</xdr:colOff>
      <xdr:row>57</xdr:row>
      <xdr:rowOff>123694</xdr:rowOff>
    </xdr:to>
    <xdr:sp macro="" textlink="">
      <xdr:nvSpPr>
        <xdr:cNvPr id="371" name="円/楕円 370"/>
        <xdr:cNvSpPr/>
      </xdr:nvSpPr>
      <xdr:spPr>
        <a:xfrm>
          <a:off x="10426700" y="97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521</xdr:rowOff>
    </xdr:from>
    <xdr:ext cx="534377" cy="259045"/>
    <xdr:sp macro="" textlink="">
      <xdr:nvSpPr>
        <xdr:cNvPr id="372" name="普通建設事業費該当値テキスト"/>
        <xdr:cNvSpPr txBox="1"/>
      </xdr:nvSpPr>
      <xdr:spPr>
        <a:xfrm>
          <a:off x="10528300" y="977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8291</xdr:rowOff>
    </xdr:from>
    <xdr:to>
      <xdr:col>14</xdr:col>
      <xdr:colOff>79375</xdr:colOff>
      <xdr:row>57</xdr:row>
      <xdr:rowOff>109891</xdr:rowOff>
    </xdr:to>
    <xdr:sp macro="" textlink="">
      <xdr:nvSpPr>
        <xdr:cNvPr id="373" name="円/楕円 372"/>
        <xdr:cNvSpPr/>
      </xdr:nvSpPr>
      <xdr:spPr>
        <a:xfrm>
          <a:off x="9588500" y="97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101018</xdr:rowOff>
    </xdr:from>
    <xdr:ext cx="534377" cy="259045"/>
    <xdr:sp macro="" textlink="">
      <xdr:nvSpPr>
        <xdr:cNvPr id="374" name="テキスト ボックス 373"/>
        <xdr:cNvSpPr txBox="1"/>
      </xdr:nvSpPr>
      <xdr:spPr>
        <a:xfrm>
          <a:off x="9372111" y="98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104495</xdr:rowOff>
    </xdr:from>
    <xdr:to>
      <xdr:col>12</xdr:col>
      <xdr:colOff>561975</xdr:colOff>
      <xdr:row>56</xdr:row>
      <xdr:rowOff>34645</xdr:rowOff>
    </xdr:to>
    <xdr:sp macro="" textlink="">
      <xdr:nvSpPr>
        <xdr:cNvPr id="375" name="円/楕円 374"/>
        <xdr:cNvSpPr/>
      </xdr:nvSpPr>
      <xdr:spPr>
        <a:xfrm>
          <a:off x="8699500" y="95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51172</xdr:rowOff>
    </xdr:from>
    <xdr:ext cx="599010" cy="259045"/>
    <xdr:sp macro="" textlink="">
      <xdr:nvSpPr>
        <xdr:cNvPr id="376" name="テキスト ボックス 375"/>
        <xdr:cNvSpPr txBox="1"/>
      </xdr:nvSpPr>
      <xdr:spPr>
        <a:xfrm>
          <a:off x="8450794" y="93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19314</xdr:rowOff>
    </xdr:from>
    <xdr:to>
      <xdr:col>11</xdr:col>
      <xdr:colOff>358775</xdr:colOff>
      <xdr:row>56</xdr:row>
      <xdr:rowOff>120914</xdr:rowOff>
    </xdr:to>
    <xdr:sp macro="" textlink="">
      <xdr:nvSpPr>
        <xdr:cNvPr id="377" name="円/楕円 376"/>
        <xdr:cNvSpPr/>
      </xdr:nvSpPr>
      <xdr:spPr>
        <a:xfrm>
          <a:off x="7810500" y="96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112041</xdr:rowOff>
    </xdr:from>
    <xdr:ext cx="534377" cy="259045"/>
    <xdr:sp macro="" textlink="">
      <xdr:nvSpPr>
        <xdr:cNvPr id="378" name="テキスト ボックス 377"/>
        <xdr:cNvSpPr txBox="1"/>
      </xdr:nvSpPr>
      <xdr:spPr>
        <a:xfrm>
          <a:off x="7594111" y="97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105505</xdr:rowOff>
    </xdr:from>
    <xdr:to>
      <xdr:col>10</xdr:col>
      <xdr:colOff>155575</xdr:colOff>
      <xdr:row>57</xdr:row>
      <xdr:rowOff>35655</xdr:rowOff>
    </xdr:to>
    <xdr:sp macro="" textlink="">
      <xdr:nvSpPr>
        <xdr:cNvPr id="379" name="円/楕円 378"/>
        <xdr:cNvSpPr/>
      </xdr:nvSpPr>
      <xdr:spPr>
        <a:xfrm>
          <a:off x="6921500" y="97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26782</xdr:rowOff>
    </xdr:from>
    <xdr:ext cx="534377" cy="259045"/>
    <xdr:sp macro="" textlink="">
      <xdr:nvSpPr>
        <xdr:cNvPr id="380" name="テキスト ボックス 379"/>
        <xdr:cNvSpPr txBox="1"/>
      </xdr:nvSpPr>
      <xdr:spPr>
        <a:xfrm>
          <a:off x="6705111" y="9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112077</xdr:rowOff>
    </xdr:from>
    <xdr:to>
      <xdr:col>15</xdr:col>
      <xdr:colOff>180975</xdr:colOff>
      <xdr:row>78</xdr:row>
      <xdr:rowOff>118988</xdr:rowOff>
    </xdr:to>
    <xdr:cxnSp macro="">
      <xdr:nvCxnSpPr>
        <xdr:cNvPr id="409" name="直線コネクタ 408"/>
        <xdr:cNvCxnSpPr/>
      </xdr:nvCxnSpPr>
      <xdr:spPr>
        <a:xfrm>
          <a:off x="9639300" y="13485177"/>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155276</xdr:rowOff>
    </xdr:from>
    <xdr:to>
      <xdr:col>14</xdr:col>
      <xdr:colOff>28575</xdr:colOff>
      <xdr:row>78</xdr:row>
      <xdr:rowOff>112077</xdr:rowOff>
    </xdr:to>
    <xdr:cxnSp macro="">
      <xdr:nvCxnSpPr>
        <xdr:cNvPr id="412" name="直線コネクタ 411"/>
        <xdr:cNvCxnSpPr/>
      </xdr:nvCxnSpPr>
      <xdr:spPr>
        <a:xfrm>
          <a:off x="8750300" y="13356926"/>
          <a:ext cx="889000" cy="1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68188</xdr:rowOff>
    </xdr:from>
    <xdr:to>
      <xdr:col>15</xdr:col>
      <xdr:colOff>231775</xdr:colOff>
      <xdr:row>78</xdr:row>
      <xdr:rowOff>169788</xdr:rowOff>
    </xdr:to>
    <xdr:sp macro="" textlink="">
      <xdr:nvSpPr>
        <xdr:cNvPr id="422" name="円/楕円 421"/>
        <xdr:cNvSpPr/>
      </xdr:nvSpPr>
      <xdr:spPr>
        <a:xfrm>
          <a:off x="10426700" y="134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154565</xdr:rowOff>
    </xdr:from>
    <xdr:ext cx="534377" cy="259045"/>
    <xdr:sp macro="" textlink="">
      <xdr:nvSpPr>
        <xdr:cNvPr id="423" name="普通建設事業費 （ うち新規整備　）該当値テキスト"/>
        <xdr:cNvSpPr txBox="1"/>
      </xdr:nvSpPr>
      <xdr:spPr>
        <a:xfrm>
          <a:off x="10528300" y="133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61277</xdr:rowOff>
    </xdr:from>
    <xdr:to>
      <xdr:col>14</xdr:col>
      <xdr:colOff>79375</xdr:colOff>
      <xdr:row>78</xdr:row>
      <xdr:rowOff>162877</xdr:rowOff>
    </xdr:to>
    <xdr:sp macro="" textlink="">
      <xdr:nvSpPr>
        <xdr:cNvPr id="424" name="円/楕円 423"/>
        <xdr:cNvSpPr/>
      </xdr:nvSpPr>
      <xdr:spPr>
        <a:xfrm>
          <a:off x="9588500" y="134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154004</xdr:rowOff>
    </xdr:from>
    <xdr:ext cx="534377" cy="259045"/>
    <xdr:sp macro="" textlink="">
      <xdr:nvSpPr>
        <xdr:cNvPr id="425" name="テキスト ボックス 424"/>
        <xdr:cNvSpPr txBox="1"/>
      </xdr:nvSpPr>
      <xdr:spPr>
        <a:xfrm>
          <a:off x="9372111" y="13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104476</xdr:rowOff>
    </xdr:from>
    <xdr:to>
      <xdr:col>12</xdr:col>
      <xdr:colOff>561975</xdr:colOff>
      <xdr:row>78</xdr:row>
      <xdr:rowOff>34626</xdr:rowOff>
    </xdr:to>
    <xdr:sp macro="" textlink="">
      <xdr:nvSpPr>
        <xdr:cNvPr id="426" name="円/楕円 425"/>
        <xdr:cNvSpPr/>
      </xdr:nvSpPr>
      <xdr:spPr>
        <a:xfrm>
          <a:off x="8699500" y="133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25753</xdr:rowOff>
    </xdr:from>
    <xdr:ext cx="534377" cy="259045"/>
    <xdr:sp macro="" textlink="">
      <xdr:nvSpPr>
        <xdr:cNvPr id="427" name="テキスト ボックス 426"/>
        <xdr:cNvSpPr txBox="1"/>
      </xdr:nvSpPr>
      <xdr:spPr>
        <a:xfrm>
          <a:off x="8483111" y="133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19394</xdr:rowOff>
    </xdr:from>
    <xdr:to>
      <xdr:col>15</xdr:col>
      <xdr:colOff>180975</xdr:colOff>
      <xdr:row>97</xdr:row>
      <xdr:rowOff>39241</xdr:rowOff>
    </xdr:to>
    <xdr:cxnSp macro="">
      <xdr:nvCxnSpPr>
        <xdr:cNvPr id="452" name="直線コネクタ 451"/>
        <xdr:cNvCxnSpPr/>
      </xdr:nvCxnSpPr>
      <xdr:spPr>
        <a:xfrm>
          <a:off x="9639300" y="16650044"/>
          <a:ext cx="838200" cy="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157953</xdr:rowOff>
    </xdr:from>
    <xdr:to>
      <xdr:col>14</xdr:col>
      <xdr:colOff>28575</xdr:colOff>
      <xdr:row>97</xdr:row>
      <xdr:rowOff>19394</xdr:rowOff>
    </xdr:to>
    <xdr:cxnSp macro="">
      <xdr:nvCxnSpPr>
        <xdr:cNvPr id="455" name="直線コネクタ 454"/>
        <xdr:cNvCxnSpPr/>
      </xdr:nvCxnSpPr>
      <xdr:spPr>
        <a:xfrm>
          <a:off x="8750300" y="16445703"/>
          <a:ext cx="889000" cy="20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159891</xdr:rowOff>
    </xdr:from>
    <xdr:to>
      <xdr:col>15</xdr:col>
      <xdr:colOff>231775</xdr:colOff>
      <xdr:row>97</xdr:row>
      <xdr:rowOff>90041</xdr:rowOff>
    </xdr:to>
    <xdr:sp macro="" textlink="">
      <xdr:nvSpPr>
        <xdr:cNvPr id="465" name="円/楕円 464"/>
        <xdr:cNvSpPr/>
      </xdr:nvSpPr>
      <xdr:spPr>
        <a:xfrm>
          <a:off x="10426700" y="166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138318</xdr:rowOff>
    </xdr:from>
    <xdr:ext cx="534377" cy="259045"/>
    <xdr:sp macro="" textlink="">
      <xdr:nvSpPr>
        <xdr:cNvPr id="466" name="普通建設事業費 （ うち更新整備　）該当値テキスト"/>
        <xdr:cNvSpPr txBox="1"/>
      </xdr:nvSpPr>
      <xdr:spPr>
        <a:xfrm>
          <a:off x="10528300" y="165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140044</xdr:rowOff>
    </xdr:from>
    <xdr:to>
      <xdr:col>14</xdr:col>
      <xdr:colOff>79375</xdr:colOff>
      <xdr:row>97</xdr:row>
      <xdr:rowOff>70194</xdr:rowOff>
    </xdr:to>
    <xdr:sp macro="" textlink="">
      <xdr:nvSpPr>
        <xdr:cNvPr id="467" name="円/楕円 466"/>
        <xdr:cNvSpPr/>
      </xdr:nvSpPr>
      <xdr:spPr>
        <a:xfrm>
          <a:off x="9588500" y="165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61321</xdr:rowOff>
    </xdr:from>
    <xdr:ext cx="534377" cy="259045"/>
    <xdr:sp macro="" textlink="">
      <xdr:nvSpPr>
        <xdr:cNvPr id="468" name="テキスト ボックス 467"/>
        <xdr:cNvSpPr txBox="1"/>
      </xdr:nvSpPr>
      <xdr:spPr>
        <a:xfrm>
          <a:off x="9372111" y="166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107153</xdr:rowOff>
    </xdr:from>
    <xdr:to>
      <xdr:col>12</xdr:col>
      <xdr:colOff>561975</xdr:colOff>
      <xdr:row>96</xdr:row>
      <xdr:rowOff>37303</xdr:rowOff>
    </xdr:to>
    <xdr:sp macro="" textlink="">
      <xdr:nvSpPr>
        <xdr:cNvPr id="469" name="円/楕円 468"/>
        <xdr:cNvSpPr/>
      </xdr:nvSpPr>
      <xdr:spPr>
        <a:xfrm>
          <a:off x="8699500" y="1639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53830</xdr:rowOff>
    </xdr:from>
    <xdr:ext cx="534377" cy="259045"/>
    <xdr:sp macro="" textlink="">
      <xdr:nvSpPr>
        <xdr:cNvPr id="470" name="テキスト ボックス 469"/>
        <xdr:cNvSpPr txBox="1"/>
      </xdr:nvSpPr>
      <xdr:spPr>
        <a:xfrm>
          <a:off x="8483111" y="1617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90048</xdr:rowOff>
    </xdr:from>
    <xdr:to>
      <xdr:col>23</xdr:col>
      <xdr:colOff>517525</xdr:colOff>
      <xdr:row>38</xdr:row>
      <xdr:rowOff>129664</xdr:rowOff>
    </xdr:to>
    <xdr:cxnSp macro="">
      <xdr:nvCxnSpPr>
        <xdr:cNvPr id="497" name="直線コネクタ 496"/>
        <xdr:cNvCxnSpPr/>
      </xdr:nvCxnSpPr>
      <xdr:spPr>
        <a:xfrm flipV="1">
          <a:off x="15481300" y="6605148"/>
          <a:ext cx="838200" cy="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95877</xdr:rowOff>
    </xdr:from>
    <xdr:to>
      <xdr:col>22</xdr:col>
      <xdr:colOff>365125</xdr:colOff>
      <xdr:row>38</xdr:row>
      <xdr:rowOff>129664</xdr:rowOff>
    </xdr:to>
    <xdr:cxnSp macro="">
      <xdr:nvCxnSpPr>
        <xdr:cNvPr id="500" name="直線コネクタ 499"/>
        <xdr:cNvCxnSpPr/>
      </xdr:nvCxnSpPr>
      <xdr:spPr>
        <a:xfrm>
          <a:off x="14592300" y="6610977"/>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95877</xdr:rowOff>
    </xdr:from>
    <xdr:to>
      <xdr:col>21</xdr:col>
      <xdr:colOff>161925</xdr:colOff>
      <xdr:row>38</xdr:row>
      <xdr:rowOff>104084</xdr:rowOff>
    </xdr:to>
    <xdr:cxnSp macro="">
      <xdr:nvCxnSpPr>
        <xdr:cNvPr id="503" name="直線コネクタ 502"/>
        <xdr:cNvCxnSpPr/>
      </xdr:nvCxnSpPr>
      <xdr:spPr>
        <a:xfrm flipV="1">
          <a:off x="13703300" y="6610977"/>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89019</xdr:rowOff>
    </xdr:from>
    <xdr:to>
      <xdr:col>19</xdr:col>
      <xdr:colOff>644525</xdr:colOff>
      <xdr:row>38</xdr:row>
      <xdr:rowOff>104084</xdr:rowOff>
    </xdr:to>
    <xdr:cxnSp macro="">
      <xdr:nvCxnSpPr>
        <xdr:cNvPr id="506" name="直線コネクタ 505"/>
        <xdr:cNvCxnSpPr/>
      </xdr:nvCxnSpPr>
      <xdr:spPr>
        <a:xfrm>
          <a:off x="12814300" y="6604119"/>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39248</xdr:rowOff>
    </xdr:from>
    <xdr:to>
      <xdr:col>23</xdr:col>
      <xdr:colOff>568325</xdr:colOff>
      <xdr:row>38</xdr:row>
      <xdr:rowOff>140848</xdr:rowOff>
    </xdr:to>
    <xdr:sp macro="" textlink="">
      <xdr:nvSpPr>
        <xdr:cNvPr id="516" name="円/楕円 515"/>
        <xdr:cNvSpPr/>
      </xdr:nvSpPr>
      <xdr:spPr>
        <a:xfrm>
          <a:off x="16268700" y="65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78864</xdr:rowOff>
    </xdr:from>
    <xdr:to>
      <xdr:col>22</xdr:col>
      <xdr:colOff>415925</xdr:colOff>
      <xdr:row>39</xdr:row>
      <xdr:rowOff>9014</xdr:rowOff>
    </xdr:to>
    <xdr:sp macro="" textlink="">
      <xdr:nvSpPr>
        <xdr:cNvPr id="518" name="円/楕円 517"/>
        <xdr:cNvSpPr/>
      </xdr:nvSpPr>
      <xdr:spPr>
        <a:xfrm>
          <a:off x="15430500" y="659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141</xdr:rowOff>
    </xdr:from>
    <xdr:ext cx="378565" cy="259045"/>
    <xdr:sp macro="" textlink="">
      <xdr:nvSpPr>
        <xdr:cNvPr id="519" name="テキスト ボックス 518"/>
        <xdr:cNvSpPr txBox="1"/>
      </xdr:nvSpPr>
      <xdr:spPr>
        <a:xfrm>
          <a:off x="15292017" y="6686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45077</xdr:rowOff>
    </xdr:from>
    <xdr:to>
      <xdr:col>21</xdr:col>
      <xdr:colOff>212725</xdr:colOff>
      <xdr:row>38</xdr:row>
      <xdr:rowOff>146677</xdr:rowOff>
    </xdr:to>
    <xdr:sp macro="" textlink="">
      <xdr:nvSpPr>
        <xdr:cNvPr id="520" name="円/楕円 519"/>
        <xdr:cNvSpPr/>
      </xdr:nvSpPr>
      <xdr:spPr>
        <a:xfrm>
          <a:off x="14541500" y="65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137804</xdr:rowOff>
    </xdr:from>
    <xdr:ext cx="469744" cy="259045"/>
    <xdr:sp macro="" textlink="">
      <xdr:nvSpPr>
        <xdr:cNvPr id="521" name="テキスト ボックス 520"/>
        <xdr:cNvSpPr txBox="1"/>
      </xdr:nvSpPr>
      <xdr:spPr>
        <a:xfrm>
          <a:off x="14357427" y="66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53284</xdr:rowOff>
    </xdr:from>
    <xdr:to>
      <xdr:col>20</xdr:col>
      <xdr:colOff>9525</xdr:colOff>
      <xdr:row>38</xdr:row>
      <xdr:rowOff>154884</xdr:rowOff>
    </xdr:to>
    <xdr:sp macro="" textlink="">
      <xdr:nvSpPr>
        <xdr:cNvPr id="522" name="円/楕円 521"/>
        <xdr:cNvSpPr/>
      </xdr:nvSpPr>
      <xdr:spPr>
        <a:xfrm>
          <a:off x="13652500" y="65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146011</xdr:rowOff>
    </xdr:from>
    <xdr:ext cx="469744" cy="259045"/>
    <xdr:sp macro="" textlink="">
      <xdr:nvSpPr>
        <xdr:cNvPr id="523" name="テキスト ボックス 522"/>
        <xdr:cNvSpPr txBox="1"/>
      </xdr:nvSpPr>
      <xdr:spPr>
        <a:xfrm>
          <a:off x="13468427" y="666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38219</xdr:rowOff>
    </xdr:from>
    <xdr:to>
      <xdr:col>18</xdr:col>
      <xdr:colOff>492125</xdr:colOff>
      <xdr:row>38</xdr:row>
      <xdr:rowOff>139819</xdr:rowOff>
    </xdr:to>
    <xdr:sp macro="" textlink="">
      <xdr:nvSpPr>
        <xdr:cNvPr id="524" name="円/楕円 523"/>
        <xdr:cNvSpPr/>
      </xdr:nvSpPr>
      <xdr:spPr>
        <a:xfrm>
          <a:off x="12763500" y="65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130946</xdr:rowOff>
    </xdr:from>
    <xdr:ext cx="469744" cy="259045"/>
    <xdr:sp macro="" textlink="">
      <xdr:nvSpPr>
        <xdr:cNvPr id="525" name="テキスト ボックス 524"/>
        <xdr:cNvSpPr txBox="1"/>
      </xdr:nvSpPr>
      <xdr:spPr>
        <a:xfrm>
          <a:off x="12579427" y="664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127253</xdr:rowOff>
    </xdr:from>
    <xdr:to>
      <xdr:col>23</xdr:col>
      <xdr:colOff>517525</xdr:colOff>
      <xdr:row>77</xdr:row>
      <xdr:rowOff>151888</xdr:rowOff>
    </xdr:to>
    <xdr:cxnSp macro="">
      <xdr:nvCxnSpPr>
        <xdr:cNvPr id="611" name="直線コネクタ 610"/>
        <xdr:cNvCxnSpPr/>
      </xdr:nvCxnSpPr>
      <xdr:spPr>
        <a:xfrm>
          <a:off x="15481300" y="13328903"/>
          <a:ext cx="838200" cy="2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127253</xdr:rowOff>
    </xdr:from>
    <xdr:to>
      <xdr:col>22</xdr:col>
      <xdr:colOff>365125</xdr:colOff>
      <xdr:row>77</xdr:row>
      <xdr:rowOff>140168</xdr:rowOff>
    </xdr:to>
    <xdr:cxnSp macro="">
      <xdr:nvCxnSpPr>
        <xdr:cNvPr id="614" name="直線コネクタ 613"/>
        <xdr:cNvCxnSpPr/>
      </xdr:nvCxnSpPr>
      <xdr:spPr>
        <a:xfrm flipV="1">
          <a:off x="14592300" y="13328903"/>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140168</xdr:rowOff>
    </xdr:from>
    <xdr:to>
      <xdr:col>21</xdr:col>
      <xdr:colOff>161925</xdr:colOff>
      <xdr:row>77</xdr:row>
      <xdr:rowOff>155496</xdr:rowOff>
    </xdr:to>
    <xdr:cxnSp macro="">
      <xdr:nvCxnSpPr>
        <xdr:cNvPr id="617" name="直線コネクタ 616"/>
        <xdr:cNvCxnSpPr/>
      </xdr:nvCxnSpPr>
      <xdr:spPr>
        <a:xfrm flipV="1">
          <a:off x="13703300" y="13341818"/>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155496</xdr:rowOff>
    </xdr:from>
    <xdr:to>
      <xdr:col>19</xdr:col>
      <xdr:colOff>644525</xdr:colOff>
      <xdr:row>77</xdr:row>
      <xdr:rowOff>164289</xdr:rowOff>
    </xdr:to>
    <xdr:cxnSp macro="">
      <xdr:nvCxnSpPr>
        <xdr:cNvPr id="620" name="直線コネクタ 619"/>
        <xdr:cNvCxnSpPr/>
      </xdr:nvCxnSpPr>
      <xdr:spPr>
        <a:xfrm flipV="1">
          <a:off x="12814300" y="13357146"/>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101088</xdr:rowOff>
    </xdr:from>
    <xdr:to>
      <xdr:col>23</xdr:col>
      <xdr:colOff>568325</xdr:colOff>
      <xdr:row>78</xdr:row>
      <xdr:rowOff>31238</xdr:rowOff>
    </xdr:to>
    <xdr:sp macro="" textlink="">
      <xdr:nvSpPr>
        <xdr:cNvPr id="630" name="円/楕円 629"/>
        <xdr:cNvSpPr/>
      </xdr:nvSpPr>
      <xdr:spPr>
        <a:xfrm>
          <a:off x="16268700" y="133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79515</xdr:rowOff>
    </xdr:from>
    <xdr:ext cx="534377" cy="259045"/>
    <xdr:sp macro="" textlink="">
      <xdr:nvSpPr>
        <xdr:cNvPr id="631" name="公債費該当値テキスト"/>
        <xdr:cNvSpPr txBox="1"/>
      </xdr:nvSpPr>
      <xdr:spPr>
        <a:xfrm>
          <a:off x="16370300" y="132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76453</xdr:rowOff>
    </xdr:from>
    <xdr:to>
      <xdr:col>22</xdr:col>
      <xdr:colOff>415925</xdr:colOff>
      <xdr:row>78</xdr:row>
      <xdr:rowOff>6603</xdr:rowOff>
    </xdr:to>
    <xdr:sp macro="" textlink="">
      <xdr:nvSpPr>
        <xdr:cNvPr id="632" name="円/楕円 631"/>
        <xdr:cNvSpPr/>
      </xdr:nvSpPr>
      <xdr:spPr>
        <a:xfrm>
          <a:off x="15430500" y="1327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169180</xdr:rowOff>
    </xdr:from>
    <xdr:ext cx="534377" cy="259045"/>
    <xdr:sp macro="" textlink="">
      <xdr:nvSpPr>
        <xdr:cNvPr id="633" name="テキスト ボックス 632"/>
        <xdr:cNvSpPr txBox="1"/>
      </xdr:nvSpPr>
      <xdr:spPr>
        <a:xfrm>
          <a:off x="15214111" y="1337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89368</xdr:rowOff>
    </xdr:from>
    <xdr:to>
      <xdr:col>21</xdr:col>
      <xdr:colOff>212725</xdr:colOff>
      <xdr:row>78</xdr:row>
      <xdr:rowOff>19518</xdr:rowOff>
    </xdr:to>
    <xdr:sp macro="" textlink="">
      <xdr:nvSpPr>
        <xdr:cNvPr id="634" name="円/楕円 633"/>
        <xdr:cNvSpPr/>
      </xdr:nvSpPr>
      <xdr:spPr>
        <a:xfrm>
          <a:off x="14541500" y="132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10645</xdr:rowOff>
    </xdr:from>
    <xdr:ext cx="534377" cy="259045"/>
    <xdr:sp macro="" textlink="">
      <xdr:nvSpPr>
        <xdr:cNvPr id="635" name="テキスト ボックス 634"/>
        <xdr:cNvSpPr txBox="1"/>
      </xdr:nvSpPr>
      <xdr:spPr>
        <a:xfrm>
          <a:off x="14325111" y="133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104696</xdr:rowOff>
    </xdr:from>
    <xdr:to>
      <xdr:col>20</xdr:col>
      <xdr:colOff>9525</xdr:colOff>
      <xdr:row>78</xdr:row>
      <xdr:rowOff>34846</xdr:rowOff>
    </xdr:to>
    <xdr:sp macro="" textlink="">
      <xdr:nvSpPr>
        <xdr:cNvPr id="636" name="円/楕円 635"/>
        <xdr:cNvSpPr/>
      </xdr:nvSpPr>
      <xdr:spPr>
        <a:xfrm>
          <a:off x="13652500" y="133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25973</xdr:rowOff>
    </xdr:from>
    <xdr:ext cx="534377" cy="259045"/>
    <xdr:sp macro="" textlink="">
      <xdr:nvSpPr>
        <xdr:cNvPr id="637" name="テキスト ボックス 636"/>
        <xdr:cNvSpPr txBox="1"/>
      </xdr:nvSpPr>
      <xdr:spPr>
        <a:xfrm>
          <a:off x="13436111" y="133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113489</xdr:rowOff>
    </xdr:from>
    <xdr:to>
      <xdr:col>18</xdr:col>
      <xdr:colOff>492125</xdr:colOff>
      <xdr:row>78</xdr:row>
      <xdr:rowOff>43639</xdr:rowOff>
    </xdr:to>
    <xdr:sp macro="" textlink="">
      <xdr:nvSpPr>
        <xdr:cNvPr id="638" name="円/楕円 637"/>
        <xdr:cNvSpPr/>
      </xdr:nvSpPr>
      <xdr:spPr>
        <a:xfrm>
          <a:off x="12763500" y="133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34766</xdr:rowOff>
    </xdr:from>
    <xdr:ext cx="534377" cy="259045"/>
    <xdr:sp macro="" textlink="">
      <xdr:nvSpPr>
        <xdr:cNvPr id="639" name="テキスト ボックス 638"/>
        <xdr:cNvSpPr txBox="1"/>
      </xdr:nvSpPr>
      <xdr:spPr>
        <a:xfrm>
          <a:off x="12547111" y="134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80439</xdr:rowOff>
    </xdr:from>
    <xdr:to>
      <xdr:col>23</xdr:col>
      <xdr:colOff>517525</xdr:colOff>
      <xdr:row>98</xdr:row>
      <xdr:rowOff>146794</xdr:rowOff>
    </xdr:to>
    <xdr:cxnSp macro="">
      <xdr:nvCxnSpPr>
        <xdr:cNvPr id="668" name="直線コネクタ 667"/>
        <xdr:cNvCxnSpPr/>
      </xdr:nvCxnSpPr>
      <xdr:spPr>
        <a:xfrm flipV="1">
          <a:off x="15481300" y="16882539"/>
          <a:ext cx="838200" cy="6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117366</xdr:rowOff>
    </xdr:from>
    <xdr:to>
      <xdr:col>22</xdr:col>
      <xdr:colOff>365125</xdr:colOff>
      <xdr:row>98</xdr:row>
      <xdr:rowOff>146794</xdr:rowOff>
    </xdr:to>
    <xdr:cxnSp macro="">
      <xdr:nvCxnSpPr>
        <xdr:cNvPr id="671" name="直線コネクタ 670"/>
        <xdr:cNvCxnSpPr/>
      </xdr:nvCxnSpPr>
      <xdr:spPr>
        <a:xfrm>
          <a:off x="14592300" y="16919466"/>
          <a:ext cx="889000" cy="2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87145</xdr:rowOff>
    </xdr:from>
    <xdr:to>
      <xdr:col>21</xdr:col>
      <xdr:colOff>161925</xdr:colOff>
      <xdr:row>98</xdr:row>
      <xdr:rowOff>117366</xdr:rowOff>
    </xdr:to>
    <xdr:cxnSp macro="">
      <xdr:nvCxnSpPr>
        <xdr:cNvPr id="674" name="直線コネクタ 673"/>
        <xdr:cNvCxnSpPr/>
      </xdr:nvCxnSpPr>
      <xdr:spPr>
        <a:xfrm>
          <a:off x="13703300" y="16889245"/>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30863</xdr:rowOff>
    </xdr:from>
    <xdr:to>
      <xdr:col>19</xdr:col>
      <xdr:colOff>644525</xdr:colOff>
      <xdr:row>98</xdr:row>
      <xdr:rowOff>87145</xdr:rowOff>
    </xdr:to>
    <xdr:cxnSp macro="">
      <xdr:nvCxnSpPr>
        <xdr:cNvPr id="677" name="直線コネクタ 676"/>
        <xdr:cNvCxnSpPr/>
      </xdr:nvCxnSpPr>
      <xdr:spPr>
        <a:xfrm>
          <a:off x="12814300" y="16832963"/>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29639</xdr:rowOff>
    </xdr:from>
    <xdr:to>
      <xdr:col>23</xdr:col>
      <xdr:colOff>568325</xdr:colOff>
      <xdr:row>98</xdr:row>
      <xdr:rowOff>131239</xdr:rowOff>
    </xdr:to>
    <xdr:sp macro="" textlink="">
      <xdr:nvSpPr>
        <xdr:cNvPr id="687" name="円/楕円 686"/>
        <xdr:cNvSpPr/>
      </xdr:nvSpPr>
      <xdr:spPr>
        <a:xfrm>
          <a:off x="16268700" y="168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8066</xdr:rowOff>
    </xdr:from>
    <xdr:ext cx="534377" cy="259045"/>
    <xdr:sp macro="" textlink="">
      <xdr:nvSpPr>
        <xdr:cNvPr id="688" name="積立金該当値テキスト"/>
        <xdr:cNvSpPr txBox="1"/>
      </xdr:nvSpPr>
      <xdr:spPr>
        <a:xfrm>
          <a:off x="16370300" y="168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95994</xdr:rowOff>
    </xdr:from>
    <xdr:to>
      <xdr:col>22</xdr:col>
      <xdr:colOff>415925</xdr:colOff>
      <xdr:row>99</xdr:row>
      <xdr:rowOff>26144</xdr:rowOff>
    </xdr:to>
    <xdr:sp macro="" textlink="">
      <xdr:nvSpPr>
        <xdr:cNvPr id="689" name="円/楕円 688"/>
        <xdr:cNvSpPr/>
      </xdr:nvSpPr>
      <xdr:spPr>
        <a:xfrm>
          <a:off x="15430500" y="168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17271</xdr:rowOff>
    </xdr:from>
    <xdr:ext cx="469744" cy="259045"/>
    <xdr:sp macro="" textlink="">
      <xdr:nvSpPr>
        <xdr:cNvPr id="690" name="テキスト ボックス 689"/>
        <xdr:cNvSpPr txBox="1"/>
      </xdr:nvSpPr>
      <xdr:spPr>
        <a:xfrm>
          <a:off x="15246427" y="1699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66566</xdr:rowOff>
    </xdr:from>
    <xdr:to>
      <xdr:col>21</xdr:col>
      <xdr:colOff>212725</xdr:colOff>
      <xdr:row>98</xdr:row>
      <xdr:rowOff>168166</xdr:rowOff>
    </xdr:to>
    <xdr:sp macro="" textlink="">
      <xdr:nvSpPr>
        <xdr:cNvPr id="691" name="円/楕円 690"/>
        <xdr:cNvSpPr/>
      </xdr:nvSpPr>
      <xdr:spPr>
        <a:xfrm>
          <a:off x="14541500" y="16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159293</xdr:rowOff>
    </xdr:from>
    <xdr:ext cx="534377" cy="259045"/>
    <xdr:sp macro="" textlink="">
      <xdr:nvSpPr>
        <xdr:cNvPr id="692" name="テキスト ボックス 691"/>
        <xdr:cNvSpPr txBox="1"/>
      </xdr:nvSpPr>
      <xdr:spPr>
        <a:xfrm>
          <a:off x="14325111" y="169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36345</xdr:rowOff>
    </xdr:from>
    <xdr:to>
      <xdr:col>20</xdr:col>
      <xdr:colOff>9525</xdr:colOff>
      <xdr:row>98</xdr:row>
      <xdr:rowOff>137945</xdr:rowOff>
    </xdr:to>
    <xdr:sp macro="" textlink="">
      <xdr:nvSpPr>
        <xdr:cNvPr id="693" name="円/楕円 692"/>
        <xdr:cNvSpPr/>
      </xdr:nvSpPr>
      <xdr:spPr>
        <a:xfrm>
          <a:off x="13652500" y="168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129072</xdr:rowOff>
    </xdr:from>
    <xdr:ext cx="534377" cy="259045"/>
    <xdr:sp macro="" textlink="">
      <xdr:nvSpPr>
        <xdr:cNvPr id="694" name="テキスト ボックス 693"/>
        <xdr:cNvSpPr txBox="1"/>
      </xdr:nvSpPr>
      <xdr:spPr>
        <a:xfrm>
          <a:off x="13436111" y="1693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151513</xdr:rowOff>
    </xdr:from>
    <xdr:to>
      <xdr:col>18</xdr:col>
      <xdr:colOff>492125</xdr:colOff>
      <xdr:row>98</xdr:row>
      <xdr:rowOff>81663</xdr:rowOff>
    </xdr:to>
    <xdr:sp macro="" textlink="">
      <xdr:nvSpPr>
        <xdr:cNvPr id="695" name="円/楕円 694"/>
        <xdr:cNvSpPr/>
      </xdr:nvSpPr>
      <xdr:spPr>
        <a:xfrm>
          <a:off x="12763500" y="1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72790</xdr:rowOff>
    </xdr:from>
    <xdr:ext cx="534377" cy="259045"/>
    <xdr:sp macro="" textlink="">
      <xdr:nvSpPr>
        <xdr:cNvPr id="696" name="テキスト ボックス 695"/>
        <xdr:cNvSpPr txBox="1"/>
      </xdr:nvSpPr>
      <xdr:spPr>
        <a:xfrm>
          <a:off x="12547111" y="168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66254</xdr:rowOff>
    </xdr:from>
    <xdr:to>
      <xdr:col>32</xdr:col>
      <xdr:colOff>187325</xdr:colOff>
      <xdr:row>59</xdr:row>
      <xdr:rowOff>66483</xdr:rowOff>
    </xdr:to>
    <xdr:cxnSp macro="">
      <xdr:nvCxnSpPr>
        <xdr:cNvPr id="784" name="直線コネクタ 783"/>
        <xdr:cNvCxnSpPr/>
      </xdr:nvCxnSpPr>
      <xdr:spPr>
        <a:xfrm flipV="1">
          <a:off x="21323300" y="1018180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66483</xdr:rowOff>
    </xdr:from>
    <xdr:to>
      <xdr:col>31</xdr:col>
      <xdr:colOff>34925</xdr:colOff>
      <xdr:row>59</xdr:row>
      <xdr:rowOff>66777</xdr:rowOff>
    </xdr:to>
    <xdr:cxnSp macro="">
      <xdr:nvCxnSpPr>
        <xdr:cNvPr id="787" name="直線コネクタ 786"/>
        <xdr:cNvCxnSpPr/>
      </xdr:nvCxnSpPr>
      <xdr:spPr>
        <a:xfrm flipV="1">
          <a:off x="20434300" y="10182033"/>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66777</xdr:rowOff>
    </xdr:from>
    <xdr:to>
      <xdr:col>29</xdr:col>
      <xdr:colOff>517525</xdr:colOff>
      <xdr:row>59</xdr:row>
      <xdr:rowOff>67201</xdr:rowOff>
    </xdr:to>
    <xdr:cxnSp macro="">
      <xdr:nvCxnSpPr>
        <xdr:cNvPr id="790" name="直線コネクタ 789"/>
        <xdr:cNvCxnSpPr/>
      </xdr:nvCxnSpPr>
      <xdr:spPr>
        <a:xfrm flipV="1">
          <a:off x="19545300" y="10182327"/>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67201</xdr:rowOff>
    </xdr:from>
    <xdr:to>
      <xdr:col>28</xdr:col>
      <xdr:colOff>314325</xdr:colOff>
      <xdr:row>59</xdr:row>
      <xdr:rowOff>67266</xdr:rowOff>
    </xdr:to>
    <xdr:cxnSp macro="">
      <xdr:nvCxnSpPr>
        <xdr:cNvPr id="793" name="直線コネクタ 792"/>
        <xdr:cNvCxnSpPr/>
      </xdr:nvCxnSpPr>
      <xdr:spPr>
        <a:xfrm flipV="1">
          <a:off x="18656300" y="1018275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15454</xdr:rowOff>
    </xdr:from>
    <xdr:to>
      <xdr:col>32</xdr:col>
      <xdr:colOff>238125</xdr:colOff>
      <xdr:row>59</xdr:row>
      <xdr:rowOff>117054</xdr:rowOff>
    </xdr:to>
    <xdr:sp macro="" textlink="">
      <xdr:nvSpPr>
        <xdr:cNvPr id="803" name="円/楕円 802"/>
        <xdr:cNvSpPr/>
      </xdr:nvSpPr>
      <xdr:spPr>
        <a:xfrm>
          <a:off x="22110700" y="101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101831</xdr:rowOff>
    </xdr:from>
    <xdr:ext cx="378565" cy="259045"/>
    <xdr:sp macro="" textlink="">
      <xdr:nvSpPr>
        <xdr:cNvPr id="804" name="貸付金該当値テキスト"/>
        <xdr:cNvSpPr txBox="1"/>
      </xdr:nvSpPr>
      <xdr:spPr>
        <a:xfrm>
          <a:off x="22212300" y="10045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15683</xdr:rowOff>
    </xdr:from>
    <xdr:to>
      <xdr:col>31</xdr:col>
      <xdr:colOff>85725</xdr:colOff>
      <xdr:row>59</xdr:row>
      <xdr:rowOff>117283</xdr:rowOff>
    </xdr:to>
    <xdr:sp macro="" textlink="">
      <xdr:nvSpPr>
        <xdr:cNvPr id="805" name="円/楕円 804"/>
        <xdr:cNvSpPr/>
      </xdr:nvSpPr>
      <xdr:spPr>
        <a:xfrm>
          <a:off x="21272500" y="101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108410</xdr:rowOff>
    </xdr:from>
    <xdr:ext cx="378565" cy="259045"/>
    <xdr:sp macro="" textlink="">
      <xdr:nvSpPr>
        <xdr:cNvPr id="806" name="テキスト ボックス 805"/>
        <xdr:cNvSpPr txBox="1"/>
      </xdr:nvSpPr>
      <xdr:spPr>
        <a:xfrm>
          <a:off x="21134017" y="1022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15977</xdr:rowOff>
    </xdr:from>
    <xdr:to>
      <xdr:col>29</xdr:col>
      <xdr:colOff>568325</xdr:colOff>
      <xdr:row>59</xdr:row>
      <xdr:rowOff>117577</xdr:rowOff>
    </xdr:to>
    <xdr:sp macro="" textlink="">
      <xdr:nvSpPr>
        <xdr:cNvPr id="807" name="円/楕円 806"/>
        <xdr:cNvSpPr/>
      </xdr:nvSpPr>
      <xdr:spPr>
        <a:xfrm>
          <a:off x="20383500" y="101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108704</xdr:rowOff>
    </xdr:from>
    <xdr:ext cx="378565" cy="259045"/>
    <xdr:sp macro="" textlink="">
      <xdr:nvSpPr>
        <xdr:cNvPr id="808" name="テキスト ボックス 807"/>
        <xdr:cNvSpPr txBox="1"/>
      </xdr:nvSpPr>
      <xdr:spPr>
        <a:xfrm>
          <a:off x="20245017" y="10224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16401</xdr:rowOff>
    </xdr:from>
    <xdr:to>
      <xdr:col>28</xdr:col>
      <xdr:colOff>365125</xdr:colOff>
      <xdr:row>59</xdr:row>
      <xdr:rowOff>118001</xdr:rowOff>
    </xdr:to>
    <xdr:sp macro="" textlink="">
      <xdr:nvSpPr>
        <xdr:cNvPr id="809" name="円/楕円 808"/>
        <xdr:cNvSpPr/>
      </xdr:nvSpPr>
      <xdr:spPr>
        <a:xfrm>
          <a:off x="19494500" y="101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109128</xdr:rowOff>
    </xdr:from>
    <xdr:ext cx="378565" cy="259045"/>
    <xdr:sp macro="" textlink="">
      <xdr:nvSpPr>
        <xdr:cNvPr id="810" name="テキスト ボックス 809"/>
        <xdr:cNvSpPr txBox="1"/>
      </xdr:nvSpPr>
      <xdr:spPr>
        <a:xfrm>
          <a:off x="19356017" y="10224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16466</xdr:rowOff>
    </xdr:from>
    <xdr:to>
      <xdr:col>27</xdr:col>
      <xdr:colOff>161925</xdr:colOff>
      <xdr:row>59</xdr:row>
      <xdr:rowOff>118066</xdr:rowOff>
    </xdr:to>
    <xdr:sp macro="" textlink="">
      <xdr:nvSpPr>
        <xdr:cNvPr id="811" name="円/楕円 810"/>
        <xdr:cNvSpPr/>
      </xdr:nvSpPr>
      <xdr:spPr>
        <a:xfrm>
          <a:off x="18605500" y="101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109193</xdr:rowOff>
    </xdr:from>
    <xdr:ext cx="378565" cy="259045"/>
    <xdr:sp macro="" textlink="">
      <xdr:nvSpPr>
        <xdr:cNvPr id="812" name="テキスト ボックス 811"/>
        <xdr:cNvSpPr txBox="1"/>
      </xdr:nvSpPr>
      <xdr:spPr>
        <a:xfrm>
          <a:off x="18467017" y="10224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51,221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152713</xdr:rowOff>
    </xdr:from>
    <xdr:to>
      <xdr:col>32</xdr:col>
      <xdr:colOff>187325</xdr:colOff>
      <xdr:row>77</xdr:row>
      <xdr:rowOff>3584</xdr:rowOff>
    </xdr:to>
    <xdr:cxnSp macro="">
      <xdr:nvCxnSpPr>
        <xdr:cNvPr id="844" name="直線コネクタ 843"/>
        <xdr:cNvCxnSpPr/>
      </xdr:nvCxnSpPr>
      <xdr:spPr>
        <a:xfrm flipV="1">
          <a:off x="21323300" y="13182913"/>
          <a:ext cx="8382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3584</xdr:rowOff>
    </xdr:from>
    <xdr:to>
      <xdr:col>31</xdr:col>
      <xdr:colOff>34925</xdr:colOff>
      <xdr:row>77</xdr:row>
      <xdr:rowOff>24763</xdr:rowOff>
    </xdr:to>
    <xdr:cxnSp macro="">
      <xdr:nvCxnSpPr>
        <xdr:cNvPr id="847" name="直線コネクタ 846"/>
        <xdr:cNvCxnSpPr/>
      </xdr:nvCxnSpPr>
      <xdr:spPr>
        <a:xfrm flipV="1">
          <a:off x="20434300" y="13205234"/>
          <a:ext cx="889000" cy="2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24763</xdr:rowOff>
    </xdr:from>
    <xdr:to>
      <xdr:col>29</xdr:col>
      <xdr:colOff>517525</xdr:colOff>
      <xdr:row>77</xdr:row>
      <xdr:rowOff>73684</xdr:rowOff>
    </xdr:to>
    <xdr:cxnSp macro="">
      <xdr:nvCxnSpPr>
        <xdr:cNvPr id="850" name="直線コネクタ 849"/>
        <xdr:cNvCxnSpPr/>
      </xdr:nvCxnSpPr>
      <xdr:spPr>
        <a:xfrm flipV="1">
          <a:off x="19545300" y="13226413"/>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72262</xdr:rowOff>
    </xdr:from>
    <xdr:to>
      <xdr:col>28</xdr:col>
      <xdr:colOff>314325</xdr:colOff>
      <xdr:row>77</xdr:row>
      <xdr:rowOff>73684</xdr:rowOff>
    </xdr:to>
    <xdr:cxnSp macro="">
      <xdr:nvCxnSpPr>
        <xdr:cNvPr id="853" name="直線コネクタ 852"/>
        <xdr:cNvCxnSpPr/>
      </xdr:nvCxnSpPr>
      <xdr:spPr>
        <a:xfrm>
          <a:off x="18656300" y="13273912"/>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101913</xdr:rowOff>
    </xdr:from>
    <xdr:to>
      <xdr:col>32</xdr:col>
      <xdr:colOff>238125</xdr:colOff>
      <xdr:row>77</xdr:row>
      <xdr:rowOff>32063</xdr:rowOff>
    </xdr:to>
    <xdr:sp macro="" textlink="">
      <xdr:nvSpPr>
        <xdr:cNvPr id="863" name="円/楕円 862"/>
        <xdr:cNvSpPr/>
      </xdr:nvSpPr>
      <xdr:spPr>
        <a:xfrm>
          <a:off x="22110700" y="131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80340</xdr:rowOff>
    </xdr:from>
    <xdr:ext cx="534377" cy="259045"/>
    <xdr:sp macro="" textlink="">
      <xdr:nvSpPr>
        <xdr:cNvPr id="864" name="繰出金該当値テキスト"/>
        <xdr:cNvSpPr txBox="1"/>
      </xdr:nvSpPr>
      <xdr:spPr>
        <a:xfrm>
          <a:off x="22212300" y="1311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124234</xdr:rowOff>
    </xdr:from>
    <xdr:to>
      <xdr:col>31</xdr:col>
      <xdr:colOff>85725</xdr:colOff>
      <xdr:row>77</xdr:row>
      <xdr:rowOff>54384</xdr:rowOff>
    </xdr:to>
    <xdr:sp macro="" textlink="">
      <xdr:nvSpPr>
        <xdr:cNvPr id="865" name="円/楕円 864"/>
        <xdr:cNvSpPr/>
      </xdr:nvSpPr>
      <xdr:spPr>
        <a:xfrm>
          <a:off x="21272500" y="1315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45511</xdr:rowOff>
    </xdr:from>
    <xdr:ext cx="534377" cy="259045"/>
    <xdr:sp macro="" textlink="">
      <xdr:nvSpPr>
        <xdr:cNvPr id="866" name="テキスト ボックス 865"/>
        <xdr:cNvSpPr txBox="1"/>
      </xdr:nvSpPr>
      <xdr:spPr>
        <a:xfrm>
          <a:off x="21056111" y="1324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145413</xdr:rowOff>
    </xdr:from>
    <xdr:to>
      <xdr:col>29</xdr:col>
      <xdr:colOff>568325</xdr:colOff>
      <xdr:row>77</xdr:row>
      <xdr:rowOff>75563</xdr:rowOff>
    </xdr:to>
    <xdr:sp macro="" textlink="">
      <xdr:nvSpPr>
        <xdr:cNvPr id="867" name="円/楕円 866"/>
        <xdr:cNvSpPr/>
      </xdr:nvSpPr>
      <xdr:spPr>
        <a:xfrm>
          <a:off x="20383500" y="131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66690</xdr:rowOff>
    </xdr:from>
    <xdr:ext cx="534377" cy="259045"/>
    <xdr:sp macro="" textlink="">
      <xdr:nvSpPr>
        <xdr:cNvPr id="868" name="テキスト ボックス 867"/>
        <xdr:cNvSpPr txBox="1"/>
      </xdr:nvSpPr>
      <xdr:spPr>
        <a:xfrm>
          <a:off x="20167111" y="132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22884</xdr:rowOff>
    </xdr:from>
    <xdr:to>
      <xdr:col>28</xdr:col>
      <xdr:colOff>365125</xdr:colOff>
      <xdr:row>77</xdr:row>
      <xdr:rowOff>124484</xdr:rowOff>
    </xdr:to>
    <xdr:sp macro="" textlink="">
      <xdr:nvSpPr>
        <xdr:cNvPr id="869" name="円/楕円 868"/>
        <xdr:cNvSpPr/>
      </xdr:nvSpPr>
      <xdr:spPr>
        <a:xfrm>
          <a:off x="19494500" y="132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115611</xdr:rowOff>
    </xdr:from>
    <xdr:ext cx="534377" cy="259045"/>
    <xdr:sp macro="" textlink="">
      <xdr:nvSpPr>
        <xdr:cNvPr id="870" name="テキスト ボックス 869"/>
        <xdr:cNvSpPr txBox="1"/>
      </xdr:nvSpPr>
      <xdr:spPr>
        <a:xfrm>
          <a:off x="19278111" y="133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21462</xdr:rowOff>
    </xdr:from>
    <xdr:to>
      <xdr:col>27</xdr:col>
      <xdr:colOff>161925</xdr:colOff>
      <xdr:row>77</xdr:row>
      <xdr:rowOff>123062</xdr:rowOff>
    </xdr:to>
    <xdr:sp macro="" textlink="">
      <xdr:nvSpPr>
        <xdr:cNvPr id="871" name="円/楕円 870"/>
        <xdr:cNvSpPr/>
      </xdr:nvSpPr>
      <xdr:spPr>
        <a:xfrm>
          <a:off x="186055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114189</xdr:rowOff>
    </xdr:from>
    <xdr:ext cx="534377" cy="259045"/>
    <xdr:sp macro="" textlink="">
      <xdr:nvSpPr>
        <xdr:cNvPr id="872" name="テキスト ボックス 871"/>
        <xdr:cNvSpPr txBox="1"/>
      </xdr:nvSpPr>
      <xdr:spPr>
        <a:xfrm>
          <a:off x="18389111" y="1331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補助費等は、住民一人当たり</a:t>
          </a:r>
          <a:r>
            <a:rPr kumimoji="1" lang="en-US" altLang="ja-JP" sz="1300">
              <a:solidFill>
                <a:schemeClr val="dk1"/>
              </a:solidFill>
              <a:effectLst/>
              <a:latin typeface="+mn-lt"/>
              <a:ea typeface="+mn-ea"/>
              <a:cs typeface="+mn-cs"/>
            </a:rPr>
            <a:t>58,812</a:t>
          </a:r>
          <a:r>
            <a:rPr kumimoji="1" lang="ja-JP" altLang="ja-JP" sz="1300">
              <a:solidFill>
                <a:schemeClr val="dk1"/>
              </a:solidFill>
              <a:effectLst/>
              <a:latin typeface="+mn-lt"/>
              <a:ea typeface="+mn-ea"/>
              <a:cs typeface="+mn-cs"/>
            </a:rPr>
            <a:t>円となっており、類似団体と比較して一人当たりのコストが</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状況</a:t>
          </a:r>
          <a:r>
            <a:rPr kumimoji="1" lang="ja-JP" altLang="en-US" sz="1300">
              <a:solidFill>
                <a:schemeClr val="dk1"/>
              </a:solidFill>
              <a:effectLst/>
              <a:latin typeface="+mn-lt"/>
              <a:ea typeface="+mn-ea"/>
              <a:cs typeface="+mn-cs"/>
            </a:rPr>
            <a:t>に転じた</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農地中間管理事業の皆減、し尿処理総務費（うち補助費等）</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県営ほ場整備事業元利補給補助金の減少によ</a:t>
          </a:r>
          <a:r>
            <a:rPr kumimoji="1" lang="ja-JP" altLang="ja-JP" sz="1300">
              <a:solidFill>
                <a:schemeClr val="dk1"/>
              </a:solidFill>
              <a:effectLst/>
              <a:latin typeface="+mn-lt"/>
              <a:ea typeface="+mn-ea"/>
              <a:cs typeface="+mn-cs"/>
            </a:rPr>
            <a:t>るものであり、前年度決算と比較すると</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普通建設事業費は、住民一人当たり</a:t>
          </a:r>
          <a:r>
            <a:rPr kumimoji="1" lang="en-US" altLang="ja-JP" sz="1300">
              <a:solidFill>
                <a:schemeClr val="dk1"/>
              </a:solidFill>
              <a:effectLst/>
              <a:latin typeface="+mn-lt"/>
              <a:ea typeface="+mn-ea"/>
              <a:cs typeface="+mn-cs"/>
            </a:rPr>
            <a:t>52,112</a:t>
          </a:r>
          <a:r>
            <a:rPr kumimoji="1" lang="ja-JP" altLang="ja-JP" sz="1300">
              <a:solidFill>
                <a:schemeClr val="dk1"/>
              </a:solidFill>
              <a:effectLst/>
              <a:latin typeface="+mn-lt"/>
              <a:ea typeface="+mn-ea"/>
              <a:cs typeface="+mn-cs"/>
            </a:rPr>
            <a:t>円となっており、類似団体と比較して一人当たりのコストが低い状況となっている。</a:t>
          </a:r>
          <a:r>
            <a:rPr kumimoji="1" lang="ja-JP" altLang="en-US" sz="1300">
              <a:solidFill>
                <a:schemeClr val="dk1"/>
              </a:solidFill>
              <a:effectLst/>
              <a:latin typeface="+mn-lt"/>
              <a:ea typeface="+mn-ea"/>
              <a:cs typeface="+mn-cs"/>
            </a:rPr>
            <a:t>今後は、新</a:t>
          </a:r>
          <a:r>
            <a:rPr kumimoji="1" lang="ja-JP" altLang="ja-JP" sz="1300">
              <a:solidFill>
                <a:schemeClr val="dk1"/>
              </a:solidFill>
              <a:effectLst/>
              <a:latin typeface="+mn-lt"/>
              <a:ea typeface="+mn-ea"/>
              <a:cs typeface="+mn-cs"/>
            </a:rPr>
            <a:t>庁舎建設事業等の大型事業</a:t>
          </a:r>
          <a:r>
            <a:rPr kumimoji="1" lang="ja-JP" altLang="en-US" sz="1300">
              <a:solidFill>
                <a:schemeClr val="dk1"/>
              </a:solidFill>
              <a:effectLst/>
              <a:latin typeface="+mn-lt"/>
              <a:ea typeface="+mn-ea"/>
              <a:cs typeface="+mn-cs"/>
            </a:rPr>
            <a:t>を実施するため</a:t>
          </a:r>
          <a:r>
            <a:rPr kumimoji="1" lang="ja-JP" altLang="ja-JP" sz="1300">
              <a:solidFill>
                <a:schemeClr val="dk1"/>
              </a:solidFill>
              <a:effectLst/>
              <a:latin typeface="+mn-lt"/>
              <a:ea typeface="+mn-ea"/>
              <a:cs typeface="+mn-cs"/>
            </a:rPr>
            <a:t>、引き続き、長期的な視野をもって財政運営に努める。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佐賀県神埼市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32,043
31,942
125.13
14,812,029
14,522,888
227,621
8,929,037
14,602,055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21.0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29020</xdr:rowOff>
    </xdr:from>
    <xdr:to>
      <xdr:col>6</xdr:col>
      <xdr:colOff>511175</xdr:colOff>
      <xdr:row>35</xdr:row>
      <xdr:rowOff>95504</xdr:rowOff>
    </xdr:to>
    <xdr:cxnSp macro="">
      <xdr:nvCxnSpPr>
        <xdr:cNvPr id="61" name="直線コネクタ 60"/>
        <xdr:cNvCxnSpPr/>
      </xdr:nvCxnSpPr>
      <xdr:spPr>
        <a:xfrm>
          <a:off x="3797300" y="6029770"/>
          <a:ext cx="8382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29020</xdr:rowOff>
    </xdr:from>
    <xdr:to>
      <xdr:col>5</xdr:col>
      <xdr:colOff>358775</xdr:colOff>
      <xdr:row>35</xdr:row>
      <xdr:rowOff>52260</xdr:rowOff>
    </xdr:to>
    <xdr:cxnSp macro="">
      <xdr:nvCxnSpPr>
        <xdr:cNvPr id="64" name="直線コネクタ 63"/>
        <xdr:cNvCxnSpPr/>
      </xdr:nvCxnSpPr>
      <xdr:spPr>
        <a:xfrm flipV="1">
          <a:off x="2908300" y="6029770"/>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143320</xdr:rowOff>
    </xdr:from>
    <xdr:to>
      <xdr:col>4</xdr:col>
      <xdr:colOff>155575</xdr:colOff>
      <xdr:row>35</xdr:row>
      <xdr:rowOff>52260</xdr:rowOff>
    </xdr:to>
    <xdr:cxnSp macro="">
      <xdr:nvCxnSpPr>
        <xdr:cNvPr id="67" name="直線コネクタ 66"/>
        <xdr:cNvCxnSpPr/>
      </xdr:nvCxnSpPr>
      <xdr:spPr>
        <a:xfrm>
          <a:off x="2019300" y="5972620"/>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107124</xdr:rowOff>
    </xdr:from>
    <xdr:to>
      <xdr:col>2</xdr:col>
      <xdr:colOff>638175</xdr:colOff>
      <xdr:row>34</xdr:row>
      <xdr:rowOff>143320</xdr:rowOff>
    </xdr:to>
    <xdr:cxnSp macro="">
      <xdr:nvCxnSpPr>
        <xdr:cNvPr id="70" name="直線コネクタ 69"/>
        <xdr:cNvCxnSpPr/>
      </xdr:nvCxnSpPr>
      <xdr:spPr>
        <a:xfrm>
          <a:off x="1130300" y="5936424"/>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44704</xdr:rowOff>
    </xdr:from>
    <xdr:to>
      <xdr:col>6</xdr:col>
      <xdr:colOff>561975</xdr:colOff>
      <xdr:row>35</xdr:row>
      <xdr:rowOff>146304</xdr:rowOff>
    </xdr:to>
    <xdr:sp macro="" textlink="">
      <xdr:nvSpPr>
        <xdr:cNvPr id="80" name="円/楕円 79"/>
        <xdr:cNvSpPr/>
      </xdr:nvSpPr>
      <xdr:spPr>
        <a:xfrm>
          <a:off x="4584700" y="60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67581</xdr:rowOff>
    </xdr:from>
    <xdr:ext cx="469744" cy="259045"/>
    <xdr:sp macro="" textlink="">
      <xdr:nvSpPr>
        <xdr:cNvPr id="81" name="議会費該当値テキスト"/>
        <xdr:cNvSpPr txBox="1"/>
      </xdr:nvSpPr>
      <xdr:spPr>
        <a:xfrm>
          <a:off x="4686300"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149670</xdr:rowOff>
    </xdr:from>
    <xdr:to>
      <xdr:col>5</xdr:col>
      <xdr:colOff>409575</xdr:colOff>
      <xdr:row>35</xdr:row>
      <xdr:rowOff>79820</xdr:rowOff>
    </xdr:to>
    <xdr:sp macro="" textlink="">
      <xdr:nvSpPr>
        <xdr:cNvPr id="82" name="円/楕円 81"/>
        <xdr:cNvSpPr/>
      </xdr:nvSpPr>
      <xdr:spPr>
        <a:xfrm>
          <a:off x="3746500" y="59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96347</xdr:rowOff>
    </xdr:from>
    <xdr:ext cx="469744" cy="259045"/>
    <xdr:sp macro="" textlink="">
      <xdr:nvSpPr>
        <xdr:cNvPr id="83" name="テキスト ボックス 82"/>
        <xdr:cNvSpPr txBox="1"/>
      </xdr:nvSpPr>
      <xdr:spPr>
        <a:xfrm>
          <a:off x="3562427" y="575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1460</xdr:rowOff>
    </xdr:from>
    <xdr:to>
      <xdr:col>4</xdr:col>
      <xdr:colOff>206375</xdr:colOff>
      <xdr:row>35</xdr:row>
      <xdr:rowOff>103060</xdr:rowOff>
    </xdr:to>
    <xdr:sp macro="" textlink="">
      <xdr:nvSpPr>
        <xdr:cNvPr id="84" name="円/楕円 83"/>
        <xdr:cNvSpPr/>
      </xdr:nvSpPr>
      <xdr:spPr>
        <a:xfrm>
          <a:off x="2857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119587</xdr:rowOff>
    </xdr:from>
    <xdr:ext cx="469744" cy="259045"/>
    <xdr:sp macro="" textlink="">
      <xdr:nvSpPr>
        <xdr:cNvPr id="85" name="テキスト ボックス 84"/>
        <xdr:cNvSpPr txBox="1"/>
      </xdr:nvSpPr>
      <xdr:spPr>
        <a:xfrm>
          <a:off x="2673427" y="57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92520</xdr:rowOff>
    </xdr:from>
    <xdr:to>
      <xdr:col>3</xdr:col>
      <xdr:colOff>3175</xdr:colOff>
      <xdr:row>35</xdr:row>
      <xdr:rowOff>22670</xdr:rowOff>
    </xdr:to>
    <xdr:sp macro="" textlink="">
      <xdr:nvSpPr>
        <xdr:cNvPr id="86" name="円/楕円 85"/>
        <xdr:cNvSpPr/>
      </xdr:nvSpPr>
      <xdr:spPr>
        <a:xfrm>
          <a:off x="1968500" y="59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39197</xdr:rowOff>
    </xdr:from>
    <xdr:ext cx="469744" cy="259045"/>
    <xdr:sp macro="" textlink="">
      <xdr:nvSpPr>
        <xdr:cNvPr id="87" name="テキスト ボックス 86"/>
        <xdr:cNvSpPr txBox="1"/>
      </xdr:nvSpPr>
      <xdr:spPr>
        <a:xfrm>
          <a:off x="1784427" y="569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56324</xdr:rowOff>
    </xdr:from>
    <xdr:to>
      <xdr:col>1</xdr:col>
      <xdr:colOff>485775</xdr:colOff>
      <xdr:row>34</xdr:row>
      <xdr:rowOff>157924</xdr:rowOff>
    </xdr:to>
    <xdr:sp macro="" textlink="">
      <xdr:nvSpPr>
        <xdr:cNvPr id="88" name="円/楕円 87"/>
        <xdr:cNvSpPr/>
      </xdr:nvSpPr>
      <xdr:spPr>
        <a:xfrm>
          <a:off x="1079500" y="58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3001</xdr:rowOff>
    </xdr:from>
    <xdr:ext cx="469744" cy="259045"/>
    <xdr:sp macro="" textlink="">
      <xdr:nvSpPr>
        <xdr:cNvPr id="89" name="テキスト ボックス 88"/>
        <xdr:cNvSpPr txBox="1"/>
      </xdr:nvSpPr>
      <xdr:spPr>
        <a:xfrm>
          <a:off x="895427" y="566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158258</xdr:rowOff>
    </xdr:from>
    <xdr:to>
      <xdr:col>6</xdr:col>
      <xdr:colOff>511175</xdr:colOff>
      <xdr:row>57</xdr:row>
      <xdr:rowOff>71618</xdr:rowOff>
    </xdr:to>
    <xdr:cxnSp macro="">
      <xdr:nvCxnSpPr>
        <xdr:cNvPr id="116" name="直線コネクタ 115"/>
        <xdr:cNvCxnSpPr/>
      </xdr:nvCxnSpPr>
      <xdr:spPr>
        <a:xfrm flipV="1">
          <a:off x="3797300" y="9759458"/>
          <a:ext cx="8382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55346</xdr:rowOff>
    </xdr:from>
    <xdr:to>
      <xdr:col>5</xdr:col>
      <xdr:colOff>358775</xdr:colOff>
      <xdr:row>57</xdr:row>
      <xdr:rowOff>71618</xdr:rowOff>
    </xdr:to>
    <xdr:cxnSp macro="">
      <xdr:nvCxnSpPr>
        <xdr:cNvPr id="119" name="直線コネクタ 118"/>
        <xdr:cNvCxnSpPr/>
      </xdr:nvCxnSpPr>
      <xdr:spPr>
        <a:xfrm>
          <a:off x="2908300" y="9827996"/>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45914</xdr:rowOff>
    </xdr:from>
    <xdr:to>
      <xdr:col>4</xdr:col>
      <xdr:colOff>155575</xdr:colOff>
      <xdr:row>57</xdr:row>
      <xdr:rowOff>55346</xdr:rowOff>
    </xdr:to>
    <xdr:cxnSp macro="">
      <xdr:nvCxnSpPr>
        <xdr:cNvPr id="122" name="直線コネクタ 121"/>
        <xdr:cNvCxnSpPr/>
      </xdr:nvCxnSpPr>
      <xdr:spPr>
        <a:xfrm>
          <a:off x="2019300" y="9818564"/>
          <a:ext cx="8890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12237</xdr:rowOff>
    </xdr:from>
    <xdr:to>
      <xdr:col>2</xdr:col>
      <xdr:colOff>638175</xdr:colOff>
      <xdr:row>57</xdr:row>
      <xdr:rowOff>45914</xdr:rowOff>
    </xdr:to>
    <xdr:cxnSp macro="">
      <xdr:nvCxnSpPr>
        <xdr:cNvPr id="125" name="直線コネクタ 124"/>
        <xdr:cNvCxnSpPr/>
      </xdr:nvCxnSpPr>
      <xdr:spPr>
        <a:xfrm>
          <a:off x="1130300" y="9784887"/>
          <a:ext cx="889000" cy="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107458</xdr:rowOff>
    </xdr:from>
    <xdr:to>
      <xdr:col>6</xdr:col>
      <xdr:colOff>561975</xdr:colOff>
      <xdr:row>57</xdr:row>
      <xdr:rowOff>37608</xdr:rowOff>
    </xdr:to>
    <xdr:sp macro="" textlink="">
      <xdr:nvSpPr>
        <xdr:cNvPr id="135" name="円/楕円 134"/>
        <xdr:cNvSpPr/>
      </xdr:nvSpPr>
      <xdr:spPr>
        <a:xfrm>
          <a:off x="4584700" y="97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85885</xdr:rowOff>
    </xdr:from>
    <xdr:ext cx="534377" cy="259045"/>
    <xdr:sp macro="" textlink="">
      <xdr:nvSpPr>
        <xdr:cNvPr id="136" name="総務費該当値テキスト"/>
        <xdr:cNvSpPr txBox="1"/>
      </xdr:nvSpPr>
      <xdr:spPr>
        <a:xfrm>
          <a:off x="4686300" y="968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20818</xdr:rowOff>
    </xdr:from>
    <xdr:to>
      <xdr:col>5</xdr:col>
      <xdr:colOff>409575</xdr:colOff>
      <xdr:row>57</xdr:row>
      <xdr:rowOff>122418</xdr:rowOff>
    </xdr:to>
    <xdr:sp macro="" textlink="">
      <xdr:nvSpPr>
        <xdr:cNvPr id="137" name="円/楕円 136"/>
        <xdr:cNvSpPr/>
      </xdr:nvSpPr>
      <xdr:spPr>
        <a:xfrm>
          <a:off x="3746500" y="97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113545</xdr:rowOff>
    </xdr:from>
    <xdr:ext cx="534377" cy="259045"/>
    <xdr:sp macro="" textlink="">
      <xdr:nvSpPr>
        <xdr:cNvPr id="138" name="テキスト ボックス 137"/>
        <xdr:cNvSpPr txBox="1"/>
      </xdr:nvSpPr>
      <xdr:spPr>
        <a:xfrm>
          <a:off x="3530111" y="988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4546</xdr:rowOff>
    </xdr:from>
    <xdr:to>
      <xdr:col>4</xdr:col>
      <xdr:colOff>206375</xdr:colOff>
      <xdr:row>57</xdr:row>
      <xdr:rowOff>106146</xdr:rowOff>
    </xdr:to>
    <xdr:sp macro="" textlink="">
      <xdr:nvSpPr>
        <xdr:cNvPr id="139" name="円/楕円 138"/>
        <xdr:cNvSpPr/>
      </xdr:nvSpPr>
      <xdr:spPr>
        <a:xfrm>
          <a:off x="2857500" y="97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97273</xdr:rowOff>
    </xdr:from>
    <xdr:ext cx="534377" cy="259045"/>
    <xdr:sp macro="" textlink="">
      <xdr:nvSpPr>
        <xdr:cNvPr id="140" name="テキスト ボックス 139"/>
        <xdr:cNvSpPr txBox="1"/>
      </xdr:nvSpPr>
      <xdr:spPr>
        <a:xfrm>
          <a:off x="2641111" y="98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166564</xdr:rowOff>
    </xdr:from>
    <xdr:to>
      <xdr:col>3</xdr:col>
      <xdr:colOff>3175</xdr:colOff>
      <xdr:row>57</xdr:row>
      <xdr:rowOff>96714</xdr:rowOff>
    </xdr:to>
    <xdr:sp macro="" textlink="">
      <xdr:nvSpPr>
        <xdr:cNvPr id="141" name="円/楕円 140"/>
        <xdr:cNvSpPr/>
      </xdr:nvSpPr>
      <xdr:spPr>
        <a:xfrm>
          <a:off x="1968500" y="97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87841</xdr:rowOff>
    </xdr:from>
    <xdr:ext cx="534377" cy="259045"/>
    <xdr:sp macro="" textlink="">
      <xdr:nvSpPr>
        <xdr:cNvPr id="142" name="テキスト ボックス 141"/>
        <xdr:cNvSpPr txBox="1"/>
      </xdr:nvSpPr>
      <xdr:spPr>
        <a:xfrm>
          <a:off x="1752111" y="98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132887</xdr:rowOff>
    </xdr:from>
    <xdr:to>
      <xdr:col>1</xdr:col>
      <xdr:colOff>485775</xdr:colOff>
      <xdr:row>57</xdr:row>
      <xdr:rowOff>63037</xdr:rowOff>
    </xdr:to>
    <xdr:sp macro="" textlink="">
      <xdr:nvSpPr>
        <xdr:cNvPr id="143" name="円/楕円 142"/>
        <xdr:cNvSpPr/>
      </xdr:nvSpPr>
      <xdr:spPr>
        <a:xfrm>
          <a:off x="1079500" y="97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54164</xdr:rowOff>
    </xdr:from>
    <xdr:ext cx="534377" cy="259045"/>
    <xdr:sp macro="" textlink="">
      <xdr:nvSpPr>
        <xdr:cNvPr id="144" name="テキスト ボックス 143"/>
        <xdr:cNvSpPr txBox="1"/>
      </xdr:nvSpPr>
      <xdr:spPr>
        <a:xfrm>
          <a:off x="863111" y="98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72876</xdr:rowOff>
    </xdr:from>
    <xdr:to>
      <xdr:col>6</xdr:col>
      <xdr:colOff>511175</xdr:colOff>
      <xdr:row>77</xdr:row>
      <xdr:rowOff>108747</xdr:rowOff>
    </xdr:to>
    <xdr:cxnSp macro="">
      <xdr:nvCxnSpPr>
        <xdr:cNvPr id="172" name="直線コネクタ 171"/>
        <xdr:cNvCxnSpPr/>
      </xdr:nvCxnSpPr>
      <xdr:spPr>
        <a:xfrm flipV="1">
          <a:off x="3797300" y="13274526"/>
          <a:ext cx="8382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67238</xdr:rowOff>
    </xdr:from>
    <xdr:to>
      <xdr:col>5</xdr:col>
      <xdr:colOff>358775</xdr:colOff>
      <xdr:row>77</xdr:row>
      <xdr:rowOff>108747</xdr:rowOff>
    </xdr:to>
    <xdr:cxnSp macro="">
      <xdr:nvCxnSpPr>
        <xdr:cNvPr id="175" name="直線コネクタ 174"/>
        <xdr:cNvCxnSpPr/>
      </xdr:nvCxnSpPr>
      <xdr:spPr>
        <a:xfrm>
          <a:off x="2908300" y="13268888"/>
          <a:ext cx="889000" cy="4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67238</xdr:rowOff>
    </xdr:from>
    <xdr:to>
      <xdr:col>4</xdr:col>
      <xdr:colOff>155575</xdr:colOff>
      <xdr:row>77</xdr:row>
      <xdr:rowOff>167177</xdr:rowOff>
    </xdr:to>
    <xdr:cxnSp macro="">
      <xdr:nvCxnSpPr>
        <xdr:cNvPr id="178" name="直線コネクタ 177"/>
        <xdr:cNvCxnSpPr/>
      </xdr:nvCxnSpPr>
      <xdr:spPr>
        <a:xfrm flipV="1">
          <a:off x="2019300" y="13268888"/>
          <a:ext cx="889000" cy="9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167177</xdr:rowOff>
    </xdr:from>
    <xdr:to>
      <xdr:col>2</xdr:col>
      <xdr:colOff>638175</xdr:colOff>
      <xdr:row>78</xdr:row>
      <xdr:rowOff>15342</xdr:rowOff>
    </xdr:to>
    <xdr:cxnSp macro="">
      <xdr:nvCxnSpPr>
        <xdr:cNvPr id="181" name="直線コネクタ 180"/>
        <xdr:cNvCxnSpPr/>
      </xdr:nvCxnSpPr>
      <xdr:spPr>
        <a:xfrm flipV="1">
          <a:off x="1130300" y="13368827"/>
          <a:ext cx="88900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22076</xdr:rowOff>
    </xdr:from>
    <xdr:to>
      <xdr:col>6</xdr:col>
      <xdr:colOff>561975</xdr:colOff>
      <xdr:row>77</xdr:row>
      <xdr:rowOff>123676</xdr:rowOff>
    </xdr:to>
    <xdr:sp macro="" textlink="">
      <xdr:nvSpPr>
        <xdr:cNvPr id="191" name="円/楕円 190"/>
        <xdr:cNvSpPr/>
      </xdr:nvSpPr>
      <xdr:spPr>
        <a:xfrm>
          <a:off x="4584700" y="13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503</xdr:rowOff>
    </xdr:from>
    <xdr:ext cx="599010" cy="259045"/>
    <xdr:sp macro="" textlink="">
      <xdr:nvSpPr>
        <xdr:cNvPr id="192" name="民生費該当値テキスト"/>
        <xdr:cNvSpPr txBox="1"/>
      </xdr:nvSpPr>
      <xdr:spPr>
        <a:xfrm>
          <a:off x="4686300" y="1320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57947</xdr:rowOff>
    </xdr:from>
    <xdr:to>
      <xdr:col>5</xdr:col>
      <xdr:colOff>409575</xdr:colOff>
      <xdr:row>77</xdr:row>
      <xdr:rowOff>159547</xdr:rowOff>
    </xdr:to>
    <xdr:sp macro="" textlink="">
      <xdr:nvSpPr>
        <xdr:cNvPr id="193" name="円/楕円 192"/>
        <xdr:cNvSpPr/>
      </xdr:nvSpPr>
      <xdr:spPr>
        <a:xfrm>
          <a:off x="3746500" y="1325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150674</xdr:rowOff>
    </xdr:from>
    <xdr:ext cx="599010" cy="259045"/>
    <xdr:sp macro="" textlink="">
      <xdr:nvSpPr>
        <xdr:cNvPr id="194" name="テキスト ボックス 193"/>
        <xdr:cNvSpPr txBox="1"/>
      </xdr:nvSpPr>
      <xdr:spPr>
        <a:xfrm>
          <a:off x="3497794"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16438</xdr:rowOff>
    </xdr:from>
    <xdr:to>
      <xdr:col>4</xdr:col>
      <xdr:colOff>206375</xdr:colOff>
      <xdr:row>77</xdr:row>
      <xdr:rowOff>118038</xdr:rowOff>
    </xdr:to>
    <xdr:sp macro="" textlink="">
      <xdr:nvSpPr>
        <xdr:cNvPr id="195" name="円/楕円 194"/>
        <xdr:cNvSpPr/>
      </xdr:nvSpPr>
      <xdr:spPr>
        <a:xfrm>
          <a:off x="2857500" y="132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109165</xdr:rowOff>
    </xdr:from>
    <xdr:ext cx="599010" cy="259045"/>
    <xdr:sp macro="" textlink="">
      <xdr:nvSpPr>
        <xdr:cNvPr id="196" name="テキスト ボックス 195"/>
        <xdr:cNvSpPr txBox="1"/>
      </xdr:nvSpPr>
      <xdr:spPr>
        <a:xfrm>
          <a:off x="2608794" y="133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116377</xdr:rowOff>
    </xdr:from>
    <xdr:to>
      <xdr:col>3</xdr:col>
      <xdr:colOff>3175</xdr:colOff>
      <xdr:row>78</xdr:row>
      <xdr:rowOff>46527</xdr:rowOff>
    </xdr:to>
    <xdr:sp macro="" textlink="">
      <xdr:nvSpPr>
        <xdr:cNvPr id="197" name="円/楕円 196"/>
        <xdr:cNvSpPr/>
      </xdr:nvSpPr>
      <xdr:spPr>
        <a:xfrm>
          <a:off x="1968500" y="133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37654</xdr:rowOff>
    </xdr:from>
    <xdr:ext cx="599010" cy="259045"/>
    <xdr:sp macro="" textlink="">
      <xdr:nvSpPr>
        <xdr:cNvPr id="198" name="テキスト ボックス 197"/>
        <xdr:cNvSpPr txBox="1"/>
      </xdr:nvSpPr>
      <xdr:spPr>
        <a:xfrm>
          <a:off x="1719794" y="1341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135992</xdr:rowOff>
    </xdr:from>
    <xdr:to>
      <xdr:col>1</xdr:col>
      <xdr:colOff>485775</xdr:colOff>
      <xdr:row>78</xdr:row>
      <xdr:rowOff>66142</xdr:rowOff>
    </xdr:to>
    <xdr:sp macro="" textlink="">
      <xdr:nvSpPr>
        <xdr:cNvPr id="199" name="円/楕円 198"/>
        <xdr:cNvSpPr/>
      </xdr:nvSpPr>
      <xdr:spPr>
        <a:xfrm>
          <a:off x="10795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57269</xdr:rowOff>
    </xdr:from>
    <xdr:ext cx="599010" cy="259045"/>
    <xdr:sp macro="" textlink="">
      <xdr:nvSpPr>
        <xdr:cNvPr id="200" name="テキスト ボックス 199"/>
        <xdr:cNvSpPr txBox="1"/>
      </xdr:nvSpPr>
      <xdr:spPr>
        <a:xfrm>
          <a:off x="83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23394</xdr:rowOff>
    </xdr:from>
    <xdr:to>
      <xdr:col>6</xdr:col>
      <xdr:colOff>511175</xdr:colOff>
      <xdr:row>97</xdr:row>
      <xdr:rowOff>29308</xdr:rowOff>
    </xdr:to>
    <xdr:cxnSp macro="">
      <xdr:nvCxnSpPr>
        <xdr:cNvPr id="225" name="直線コネクタ 224"/>
        <xdr:cNvCxnSpPr/>
      </xdr:nvCxnSpPr>
      <xdr:spPr>
        <a:xfrm>
          <a:off x="3797300" y="16654044"/>
          <a:ext cx="8382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21428</xdr:rowOff>
    </xdr:from>
    <xdr:to>
      <xdr:col>5</xdr:col>
      <xdr:colOff>358775</xdr:colOff>
      <xdr:row>97</xdr:row>
      <xdr:rowOff>23394</xdr:rowOff>
    </xdr:to>
    <xdr:cxnSp macro="">
      <xdr:nvCxnSpPr>
        <xdr:cNvPr id="228" name="直線コネクタ 227"/>
        <xdr:cNvCxnSpPr/>
      </xdr:nvCxnSpPr>
      <xdr:spPr>
        <a:xfrm>
          <a:off x="2908300" y="1665207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21428</xdr:rowOff>
    </xdr:from>
    <xdr:to>
      <xdr:col>4</xdr:col>
      <xdr:colOff>155575</xdr:colOff>
      <xdr:row>97</xdr:row>
      <xdr:rowOff>27251</xdr:rowOff>
    </xdr:to>
    <xdr:cxnSp macro="">
      <xdr:nvCxnSpPr>
        <xdr:cNvPr id="231" name="直線コネクタ 230"/>
        <xdr:cNvCxnSpPr/>
      </xdr:nvCxnSpPr>
      <xdr:spPr>
        <a:xfrm flipV="1">
          <a:off x="2019300" y="16652078"/>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27251</xdr:rowOff>
    </xdr:from>
    <xdr:to>
      <xdr:col>2</xdr:col>
      <xdr:colOff>638175</xdr:colOff>
      <xdr:row>97</xdr:row>
      <xdr:rowOff>29657</xdr:rowOff>
    </xdr:to>
    <xdr:cxnSp macro="">
      <xdr:nvCxnSpPr>
        <xdr:cNvPr id="234" name="直線コネクタ 233"/>
        <xdr:cNvCxnSpPr/>
      </xdr:nvCxnSpPr>
      <xdr:spPr>
        <a:xfrm flipV="1">
          <a:off x="1130300" y="16657901"/>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149958</xdr:rowOff>
    </xdr:from>
    <xdr:to>
      <xdr:col>6</xdr:col>
      <xdr:colOff>561975</xdr:colOff>
      <xdr:row>97</xdr:row>
      <xdr:rowOff>80108</xdr:rowOff>
    </xdr:to>
    <xdr:sp macro="" textlink="">
      <xdr:nvSpPr>
        <xdr:cNvPr id="244" name="円/楕円 243"/>
        <xdr:cNvSpPr/>
      </xdr:nvSpPr>
      <xdr:spPr>
        <a:xfrm>
          <a:off x="4584700" y="166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64885</xdr:rowOff>
    </xdr:from>
    <xdr:ext cx="534377" cy="259045"/>
    <xdr:sp macro="" textlink="">
      <xdr:nvSpPr>
        <xdr:cNvPr id="245" name="衛生費該当値テキスト"/>
        <xdr:cNvSpPr txBox="1"/>
      </xdr:nvSpPr>
      <xdr:spPr>
        <a:xfrm>
          <a:off x="4686300" y="1652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144044</xdr:rowOff>
    </xdr:from>
    <xdr:to>
      <xdr:col>5</xdr:col>
      <xdr:colOff>409575</xdr:colOff>
      <xdr:row>97</xdr:row>
      <xdr:rowOff>74194</xdr:rowOff>
    </xdr:to>
    <xdr:sp macro="" textlink="">
      <xdr:nvSpPr>
        <xdr:cNvPr id="246" name="円/楕円 245"/>
        <xdr:cNvSpPr/>
      </xdr:nvSpPr>
      <xdr:spPr>
        <a:xfrm>
          <a:off x="3746500" y="166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65321</xdr:rowOff>
    </xdr:from>
    <xdr:ext cx="534377" cy="259045"/>
    <xdr:sp macro="" textlink="">
      <xdr:nvSpPr>
        <xdr:cNvPr id="247" name="テキスト ボックス 246"/>
        <xdr:cNvSpPr txBox="1"/>
      </xdr:nvSpPr>
      <xdr:spPr>
        <a:xfrm>
          <a:off x="3530111" y="166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142078</xdr:rowOff>
    </xdr:from>
    <xdr:to>
      <xdr:col>4</xdr:col>
      <xdr:colOff>206375</xdr:colOff>
      <xdr:row>97</xdr:row>
      <xdr:rowOff>72228</xdr:rowOff>
    </xdr:to>
    <xdr:sp macro="" textlink="">
      <xdr:nvSpPr>
        <xdr:cNvPr id="248" name="円/楕円 247"/>
        <xdr:cNvSpPr/>
      </xdr:nvSpPr>
      <xdr:spPr>
        <a:xfrm>
          <a:off x="2857500" y="166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63355</xdr:rowOff>
    </xdr:from>
    <xdr:ext cx="534377" cy="259045"/>
    <xdr:sp macro="" textlink="">
      <xdr:nvSpPr>
        <xdr:cNvPr id="249" name="テキスト ボックス 248"/>
        <xdr:cNvSpPr txBox="1"/>
      </xdr:nvSpPr>
      <xdr:spPr>
        <a:xfrm>
          <a:off x="2641111" y="1669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147901</xdr:rowOff>
    </xdr:from>
    <xdr:to>
      <xdr:col>3</xdr:col>
      <xdr:colOff>3175</xdr:colOff>
      <xdr:row>97</xdr:row>
      <xdr:rowOff>78051</xdr:rowOff>
    </xdr:to>
    <xdr:sp macro="" textlink="">
      <xdr:nvSpPr>
        <xdr:cNvPr id="250" name="円/楕円 249"/>
        <xdr:cNvSpPr/>
      </xdr:nvSpPr>
      <xdr:spPr>
        <a:xfrm>
          <a:off x="1968500" y="166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69178</xdr:rowOff>
    </xdr:from>
    <xdr:ext cx="534377" cy="259045"/>
    <xdr:sp macro="" textlink="">
      <xdr:nvSpPr>
        <xdr:cNvPr id="251" name="テキスト ボックス 250"/>
        <xdr:cNvSpPr txBox="1"/>
      </xdr:nvSpPr>
      <xdr:spPr>
        <a:xfrm>
          <a:off x="1752111" y="166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150307</xdr:rowOff>
    </xdr:from>
    <xdr:to>
      <xdr:col>1</xdr:col>
      <xdr:colOff>485775</xdr:colOff>
      <xdr:row>97</xdr:row>
      <xdr:rowOff>80457</xdr:rowOff>
    </xdr:to>
    <xdr:sp macro="" textlink="">
      <xdr:nvSpPr>
        <xdr:cNvPr id="252" name="円/楕円 251"/>
        <xdr:cNvSpPr/>
      </xdr:nvSpPr>
      <xdr:spPr>
        <a:xfrm>
          <a:off x="1079500" y="166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71584</xdr:rowOff>
    </xdr:from>
    <xdr:ext cx="534377" cy="259045"/>
    <xdr:sp macro="" textlink="">
      <xdr:nvSpPr>
        <xdr:cNvPr id="253" name="テキスト ボックス 252"/>
        <xdr:cNvSpPr txBox="1"/>
      </xdr:nvSpPr>
      <xdr:spPr>
        <a:xfrm>
          <a:off x="863111" y="167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155376</xdr:rowOff>
    </xdr:from>
    <xdr:to>
      <xdr:col>15</xdr:col>
      <xdr:colOff>180975</xdr:colOff>
      <xdr:row>38</xdr:row>
      <xdr:rowOff>166479</xdr:rowOff>
    </xdr:to>
    <xdr:cxnSp macro="">
      <xdr:nvCxnSpPr>
        <xdr:cNvPr id="284" name="直線コネクタ 283"/>
        <xdr:cNvCxnSpPr/>
      </xdr:nvCxnSpPr>
      <xdr:spPr>
        <a:xfrm>
          <a:off x="9639300" y="6670476"/>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43035</xdr:rowOff>
    </xdr:from>
    <xdr:to>
      <xdr:col>14</xdr:col>
      <xdr:colOff>28575</xdr:colOff>
      <xdr:row>38</xdr:row>
      <xdr:rowOff>155376</xdr:rowOff>
    </xdr:to>
    <xdr:cxnSp macro="">
      <xdr:nvCxnSpPr>
        <xdr:cNvPr id="287" name="直線コネクタ 286"/>
        <xdr:cNvCxnSpPr/>
      </xdr:nvCxnSpPr>
      <xdr:spPr>
        <a:xfrm>
          <a:off x="8750300" y="6215235"/>
          <a:ext cx="889000" cy="45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164519</xdr:rowOff>
    </xdr:from>
    <xdr:to>
      <xdr:col>12</xdr:col>
      <xdr:colOff>511175</xdr:colOff>
      <xdr:row>36</xdr:row>
      <xdr:rowOff>43035</xdr:rowOff>
    </xdr:to>
    <xdr:cxnSp macro="">
      <xdr:nvCxnSpPr>
        <xdr:cNvPr id="290" name="直線コネクタ 289"/>
        <xdr:cNvCxnSpPr/>
      </xdr:nvCxnSpPr>
      <xdr:spPr>
        <a:xfrm>
          <a:off x="7861300" y="6165269"/>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122718</xdr:rowOff>
    </xdr:from>
    <xdr:to>
      <xdr:col>11</xdr:col>
      <xdr:colOff>307975</xdr:colOff>
      <xdr:row>35</xdr:row>
      <xdr:rowOff>164519</xdr:rowOff>
    </xdr:to>
    <xdr:cxnSp macro="">
      <xdr:nvCxnSpPr>
        <xdr:cNvPr id="293" name="直線コネクタ 292"/>
        <xdr:cNvCxnSpPr/>
      </xdr:nvCxnSpPr>
      <xdr:spPr>
        <a:xfrm>
          <a:off x="6972300" y="5609118"/>
          <a:ext cx="889000" cy="55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115679</xdr:rowOff>
    </xdr:from>
    <xdr:to>
      <xdr:col>15</xdr:col>
      <xdr:colOff>231775</xdr:colOff>
      <xdr:row>39</xdr:row>
      <xdr:rowOff>45829</xdr:rowOff>
    </xdr:to>
    <xdr:sp macro="" textlink="">
      <xdr:nvSpPr>
        <xdr:cNvPr id="303" name="円/楕円 302"/>
        <xdr:cNvSpPr/>
      </xdr:nvSpPr>
      <xdr:spPr>
        <a:xfrm>
          <a:off x="104267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30606</xdr:rowOff>
    </xdr:from>
    <xdr:ext cx="378565" cy="259045"/>
    <xdr:sp macro="" textlink="">
      <xdr:nvSpPr>
        <xdr:cNvPr id="304" name="労働費該当値テキスト"/>
        <xdr:cNvSpPr txBox="1"/>
      </xdr:nvSpPr>
      <xdr:spPr>
        <a:xfrm>
          <a:off x="10528300" y="654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104576</xdr:rowOff>
    </xdr:from>
    <xdr:to>
      <xdr:col>14</xdr:col>
      <xdr:colOff>79375</xdr:colOff>
      <xdr:row>39</xdr:row>
      <xdr:rowOff>34726</xdr:rowOff>
    </xdr:to>
    <xdr:sp macro="" textlink="">
      <xdr:nvSpPr>
        <xdr:cNvPr id="305" name="円/楕円 304"/>
        <xdr:cNvSpPr/>
      </xdr:nvSpPr>
      <xdr:spPr>
        <a:xfrm>
          <a:off x="9588500" y="66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25853</xdr:rowOff>
    </xdr:from>
    <xdr:ext cx="378565" cy="259045"/>
    <xdr:sp macro="" textlink="">
      <xdr:nvSpPr>
        <xdr:cNvPr id="306" name="テキスト ボックス 305"/>
        <xdr:cNvSpPr txBox="1"/>
      </xdr:nvSpPr>
      <xdr:spPr>
        <a:xfrm>
          <a:off x="9450017" y="671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163685</xdr:rowOff>
    </xdr:from>
    <xdr:to>
      <xdr:col>12</xdr:col>
      <xdr:colOff>561975</xdr:colOff>
      <xdr:row>36</xdr:row>
      <xdr:rowOff>93835</xdr:rowOff>
    </xdr:to>
    <xdr:sp macro="" textlink="">
      <xdr:nvSpPr>
        <xdr:cNvPr id="307" name="円/楕円 306"/>
        <xdr:cNvSpPr/>
      </xdr:nvSpPr>
      <xdr:spPr>
        <a:xfrm>
          <a:off x="8699500" y="616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110362</xdr:rowOff>
    </xdr:from>
    <xdr:ext cx="469744" cy="259045"/>
    <xdr:sp macro="" textlink="">
      <xdr:nvSpPr>
        <xdr:cNvPr id="308" name="テキスト ボックス 307"/>
        <xdr:cNvSpPr txBox="1"/>
      </xdr:nvSpPr>
      <xdr:spPr>
        <a:xfrm>
          <a:off x="8515427" y="593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113719</xdr:rowOff>
    </xdr:from>
    <xdr:to>
      <xdr:col>11</xdr:col>
      <xdr:colOff>358775</xdr:colOff>
      <xdr:row>36</xdr:row>
      <xdr:rowOff>43869</xdr:rowOff>
    </xdr:to>
    <xdr:sp macro="" textlink="">
      <xdr:nvSpPr>
        <xdr:cNvPr id="309" name="円/楕円 308"/>
        <xdr:cNvSpPr/>
      </xdr:nvSpPr>
      <xdr:spPr>
        <a:xfrm>
          <a:off x="7810500" y="611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34996</xdr:rowOff>
    </xdr:from>
    <xdr:ext cx="469744" cy="259045"/>
    <xdr:sp macro="" textlink="">
      <xdr:nvSpPr>
        <xdr:cNvPr id="310" name="テキスト ボックス 309"/>
        <xdr:cNvSpPr txBox="1"/>
      </xdr:nvSpPr>
      <xdr:spPr>
        <a:xfrm>
          <a:off x="7626427" y="620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71918</xdr:rowOff>
    </xdr:from>
    <xdr:to>
      <xdr:col>10</xdr:col>
      <xdr:colOff>155575</xdr:colOff>
      <xdr:row>33</xdr:row>
      <xdr:rowOff>2068</xdr:rowOff>
    </xdr:to>
    <xdr:sp macro="" textlink="">
      <xdr:nvSpPr>
        <xdr:cNvPr id="311" name="円/楕円 310"/>
        <xdr:cNvSpPr/>
      </xdr:nvSpPr>
      <xdr:spPr>
        <a:xfrm>
          <a:off x="6921500" y="55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18595</xdr:rowOff>
    </xdr:from>
    <xdr:ext cx="469744" cy="259045"/>
    <xdr:sp macro="" textlink="">
      <xdr:nvSpPr>
        <xdr:cNvPr id="312" name="テキスト ボックス 311"/>
        <xdr:cNvSpPr txBox="1"/>
      </xdr:nvSpPr>
      <xdr:spPr>
        <a:xfrm>
          <a:off x="6737427" y="53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11646</xdr:rowOff>
    </xdr:from>
    <xdr:to>
      <xdr:col>15</xdr:col>
      <xdr:colOff>180975</xdr:colOff>
      <xdr:row>56</xdr:row>
      <xdr:rowOff>32283</xdr:rowOff>
    </xdr:to>
    <xdr:cxnSp macro="">
      <xdr:nvCxnSpPr>
        <xdr:cNvPr id="341" name="直線コネクタ 340"/>
        <xdr:cNvCxnSpPr/>
      </xdr:nvCxnSpPr>
      <xdr:spPr>
        <a:xfrm>
          <a:off x="9639300" y="9441396"/>
          <a:ext cx="838200" cy="1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109309</xdr:rowOff>
    </xdr:from>
    <xdr:to>
      <xdr:col>14</xdr:col>
      <xdr:colOff>28575</xdr:colOff>
      <xdr:row>55</xdr:row>
      <xdr:rowOff>11646</xdr:rowOff>
    </xdr:to>
    <xdr:cxnSp macro="">
      <xdr:nvCxnSpPr>
        <xdr:cNvPr id="344" name="直線コネクタ 343"/>
        <xdr:cNvCxnSpPr/>
      </xdr:nvCxnSpPr>
      <xdr:spPr>
        <a:xfrm>
          <a:off x="8750300" y="9367609"/>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109309</xdr:rowOff>
    </xdr:from>
    <xdr:to>
      <xdr:col>12</xdr:col>
      <xdr:colOff>511175</xdr:colOff>
      <xdr:row>54</xdr:row>
      <xdr:rowOff>115113</xdr:rowOff>
    </xdr:to>
    <xdr:cxnSp macro="">
      <xdr:nvCxnSpPr>
        <xdr:cNvPr id="347" name="直線コネクタ 346"/>
        <xdr:cNvCxnSpPr/>
      </xdr:nvCxnSpPr>
      <xdr:spPr>
        <a:xfrm flipV="1">
          <a:off x="7861300" y="9367609"/>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115113</xdr:rowOff>
    </xdr:from>
    <xdr:to>
      <xdr:col>11</xdr:col>
      <xdr:colOff>307975</xdr:colOff>
      <xdr:row>54</xdr:row>
      <xdr:rowOff>135090</xdr:rowOff>
    </xdr:to>
    <xdr:cxnSp macro="">
      <xdr:nvCxnSpPr>
        <xdr:cNvPr id="350" name="直線コネクタ 349"/>
        <xdr:cNvCxnSpPr/>
      </xdr:nvCxnSpPr>
      <xdr:spPr>
        <a:xfrm flipV="1">
          <a:off x="6972300" y="9373413"/>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152933</xdr:rowOff>
    </xdr:from>
    <xdr:to>
      <xdr:col>15</xdr:col>
      <xdr:colOff>231775</xdr:colOff>
      <xdr:row>56</xdr:row>
      <xdr:rowOff>83083</xdr:rowOff>
    </xdr:to>
    <xdr:sp macro="" textlink="">
      <xdr:nvSpPr>
        <xdr:cNvPr id="360" name="円/楕円 359"/>
        <xdr:cNvSpPr/>
      </xdr:nvSpPr>
      <xdr:spPr>
        <a:xfrm>
          <a:off x="10426700" y="95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4360</xdr:rowOff>
    </xdr:from>
    <xdr:ext cx="534377" cy="259045"/>
    <xdr:sp macro="" textlink="">
      <xdr:nvSpPr>
        <xdr:cNvPr id="361" name="農林水産業費該当値テキスト"/>
        <xdr:cNvSpPr txBox="1"/>
      </xdr:nvSpPr>
      <xdr:spPr>
        <a:xfrm>
          <a:off x="10528300" y="943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41,458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132296</xdr:rowOff>
    </xdr:from>
    <xdr:to>
      <xdr:col>14</xdr:col>
      <xdr:colOff>79375</xdr:colOff>
      <xdr:row>55</xdr:row>
      <xdr:rowOff>62446</xdr:rowOff>
    </xdr:to>
    <xdr:sp macro="" textlink="">
      <xdr:nvSpPr>
        <xdr:cNvPr id="362" name="円/楕円 361"/>
        <xdr:cNvSpPr/>
      </xdr:nvSpPr>
      <xdr:spPr>
        <a:xfrm>
          <a:off x="9588500" y="93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78973</xdr:rowOff>
    </xdr:from>
    <xdr:ext cx="534377" cy="259045"/>
    <xdr:sp macro="" textlink="">
      <xdr:nvSpPr>
        <xdr:cNvPr id="363" name="テキスト ボックス 362"/>
        <xdr:cNvSpPr txBox="1"/>
      </xdr:nvSpPr>
      <xdr:spPr>
        <a:xfrm>
          <a:off x="9372111" y="91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58509</xdr:rowOff>
    </xdr:from>
    <xdr:to>
      <xdr:col>12</xdr:col>
      <xdr:colOff>561975</xdr:colOff>
      <xdr:row>54</xdr:row>
      <xdr:rowOff>160109</xdr:rowOff>
    </xdr:to>
    <xdr:sp macro="" textlink="">
      <xdr:nvSpPr>
        <xdr:cNvPr id="364" name="円/楕円 363"/>
        <xdr:cNvSpPr/>
      </xdr:nvSpPr>
      <xdr:spPr>
        <a:xfrm>
          <a:off x="8699500" y="93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5186</xdr:rowOff>
    </xdr:from>
    <xdr:ext cx="534377" cy="259045"/>
    <xdr:sp macro="" textlink="">
      <xdr:nvSpPr>
        <xdr:cNvPr id="365" name="テキスト ボックス 364"/>
        <xdr:cNvSpPr txBox="1"/>
      </xdr:nvSpPr>
      <xdr:spPr>
        <a:xfrm>
          <a:off x="8483111" y="90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64313</xdr:rowOff>
    </xdr:from>
    <xdr:to>
      <xdr:col>11</xdr:col>
      <xdr:colOff>358775</xdr:colOff>
      <xdr:row>54</xdr:row>
      <xdr:rowOff>165913</xdr:rowOff>
    </xdr:to>
    <xdr:sp macro="" textlink="">
      <xdr:nvSpPr>
        <xdr:cNvPr id="366" name="円/楕円 365"/>
        <xdr:cNvSpPr/>
      </xdr:nvSpPr>
      <xdr:spPr>
        <a:xfrm>
          <a:off x="7810500" y="93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10990</xdr:rowOff>
    </xdr:from>
    <xdr:ext cx="534377" cy="259045"/>
    <xdr:sp macro="" textlink="">
      <xdr:nvSpPr>
        <xdr:cNvPr id="367" name="テキスト ボックス 366"/>
        <xdr:cNvSpPr txBox="1"/>
      </xdr:nvSpPr>
      <xdr:spPr>
        <a:xfrm>
          <a:off x="7594111" y="90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84290</xdr:rowOff>
    </xdr:from>
    <xdr:to>
      <xdr:col>10</xdr:col>
      <xdr:colOff>155575</xdr:colOff>
      <xdr:row>55</xdr:row>
      <xdr:rowOff>14440</xdr:rowOff>
    </xdr:to>
    <xdr:sp macro="" textlink="">
      <xdr:nvSpPr>
        <xdr:cNvPr id="368" name="円/楕円 367"/>
        <xdr:cNvSpPr/>
      </xdr:nvSpPr>
      <xdr:spPr>
        <a:xfrm>
          <a:off x="6921500" y="93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30967</xdr:rowOff>
    </xdr:from>
    <xdr:ext cx="534377" cy="259045"/>
    <xdr:sp macro="" textlink="">
      <xdr:nvSpPr>
        <xdr:cNvPr id="369" name="テキスト ボックス 368"/>
        <xdr:cNvSpPr txBox="1"/>
      </xdr:nvSpPr>
      <xdr:spPr>
        <a:xfrm>
          <a:off x="6705111" y="91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131014</xdr:rowOff>
    </xdr:from>
    <xdr:to>
      <xdr:col>15</xdr:col>
      <xdr:colOff>180975</xdr:colOff>
      <xdr:row>78</xdr:row>
      <xdr:rowOff>149327</xdr:rowOff>
    </xdr:to>
    <xdr:cxnSp macro="">
      <xdr:nvCxnSpPr>
        <xdr:cNvPr id="398" name="直線コネクタ 397"/>
        <xdr:cNvCxnSpPr/>
      </xdr:nvCxnSpPr>
      <xdr:spPr>
        <a:xfrm>
          <a:off x="9639300" y="13504114"/>
          <a:ext cx="838200" cy="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131014</xdr:rowOff>
    </xdr:from>
    <xdr:to>
      <xdr:col>14</xdr:col>
      <xdr:colOff>28575</xdr:colOff>
      <xdr:row>78</xdr:row>
      <xdr:rowOff>166332</xdr:rowOff>
    </xdr:to>
    <xdr:cxnSp macro="">
      <xdr:nvCxnSpPr>
        <xdr:cNvPr id="401" name="直線コネクタ 400"/>
        <xdr:cNvCxnSpPr/>
      </xdr:nvCxnSpPr>
      <xdr:spPr>
        <a:xfrm flipV="1">
          <a:off x="8750300" y="13504114"/>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166332</xdr:rowOff>
    </xdr:from>
    <xdr:to>
      <xdr:col>12</xdr:col>
      <xdr:colOff>511175</xdr:colOff>
      <xdr:row>78</xdr:row>
      <xdr:rowOff>168148</xdr:rowOff>
    </xdr:to>
    <xdr:cxnSp macro="">
      <xdr:nvCxnSpPr>
        <xdr:cNvPr id="404" name="直線コネクタ 403"/>
        <xdr:cNvCxnSpPr/>
      </xdr:nvCxnSpPr>
      <xdr:spPr>
        <a:xfrm flipV="1">
          <a:off x="7861300" y="13539432"/>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168148</xdr:rowOff>
    </xdr:from>
    <xdr:to>
      <xdr:col>11</xdr:col>
      <xdr:colOff>307975</xdr:colOff>
      <xdr:row>79</xdr:row>
      <xdr:rowOff>4521</xdr:rowOff>
    </xdr:to>
    <xdr:cxnSp macro="">
      <xdr:nvCxnSpPr>
        <xdr:cNvPr id="407" name="直線コネクタ 406"/>
        <xdr:cNvCxnSpPr/>
      </xdr:nvCxnSpPr>
      <xdr:spPr>
        <a:xfrm flipV="1">
          <a:off x="6972300" y="1354124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98527</xdr:rowOff>
    </xdr:from>
    <xdr:to>
      <xdr:col>15</xdr:col>
      <xdr:colOff>231775</xdr:colOff>
      <xdr:row>79</xdr:row>
      <xdr:rowOff>28677</xdr:rowOff>
    </xdr:to>
    <xdr:sp macro="" textlink="">
      <xdr:nvSpPr>
        <xdr:cNvPr id="417" name="円/楕円 416"/>
        <xdr:cNvSpPr/>
      </xdr:nvSpPr>
      <xdr:spPr>
        <a:xfrm>
          <a:off x="10426700" y="134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13454</xdr:rowOff>
    </xdr:from>
    <xdr:ext cx="469744" cy="259045"/>
    <xdr:sp macro="" textlink="">
      <xdr:nvSpPr>
        <xdr:cNvPr id="418" name="商工費該当値テキスト"/>
        <xdr:cNvSpPr txBox="1"/>
      </xdr:nvSpPr>
      <xdr:spPr>
        <a:xfrm>
          <a:off x="10528300" y="133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80214</xdr:rowOff>
    </xdr:from>
    <xdr:to>
      <xdr:col>14</xdr:col>
      <xdr:colOff>79375</xdr:colOff>
      <xdr:row>79</xdr:row>
      <xdr:rowOff>10364</xdr:rowOff>
    </xdr:to>
    <xdr:sp macro="" textlink="">
      <xdr:nvSpPr>
        <xdr:cNvPr id="419" name="円/楕円 418"/>
        <xdr:cNvSpPr/>
      </xdr:nvSpPr>
      <xdr:spPr>
        <a:xfrm>
          <a:off x="9588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1491</xdr:rowOff>
    </xdr:from>
    <xdr:ext cx="469744" cy="259045"/>
    <xdr:sp macro="" textlink="">
      <xdr:nvSpPr>
        <xdr:cNvPr id="420" name="テキスト ボックス 419"/>
        <xdr:cNvSpPr txBox="1"/>
      </xdr:nvSpPr>
      <xdr:spPr>
        <a:xfrm>
          <a:off x="9404427" y="135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115532</xdr:rowOff>
    </xdr:from>
    <xdr:to>
      <xdr:col>12</xdr:col>
      <xdr:colOff>561975</xdr:colOff>
      <xdr:row>79</xdr:row>
      <xdr:rowOff>45682</xdr:rowOff>
    </xdr:to>
    <xdr:sp macro="" textlink="">
      <xdr:nvSpPr>
        <xdr:cNvPr id="421" name="円/楕円 420"/>
        <xdr:cNvSpPr/>
      </xdr:nvSpPr>
      <xdr:spPr>
        <a:xfrm>
          <a:off x="8699500" y="134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36809</xdr:rowOff>
    </xdr:from>
    <xdr:ext cx="469744" cy="259045"/>
    <xdr:sp macro="" textlink="">
      <xdr:nvSpPr>
        <xdr:cNvPr id="422" name="テキスト ボックス 421"/>
        <xdr:cNvSpPr txBox="1"/>
      </xdr:nvSpPr>
      <xdr:spPr>
        <a:xfrm>
          <a:off x="8515427" y="1358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117348</xdr:rowOff>
    </xdr:from>
    <xdr:to>
      <xdr:col>11</xdr:col>
      <xdr:colOff>358775</xdr:colOff>
      <xdr:row>79</xdr:row>
      <xdr:rowOff>47498</xdr:rowOff>
    </xdr:to>
    <xdr:sp macro="" textlink="">
      <xdr:nvSpPr>
        <xdr:cNvPr id="423" name="円/楕円 422"/>
        <xdr:cNvSpPr/>
      </xdr:nvSpPr>
      <xdr:spPr>
        <a:xfrm>
          <a:off x="78105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38625</xdr:rowOff>
    </xdr:from>
    <xdr:ext cx="469744" cy="259045"/>
    <xdr:sp macro="" textlink="">
      <xdr:nvSpPr>
        <xdr:cNvPr id="424" name="テキスト ボックス 423"/>
        <xdr:cNvSpPr txBox="1"/>
      </xdr:nvSpPr>
      <xdr:spPr>
        <a:xfrm>
          <a:off x="7626427" y="1358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125171</xdr:rowOff>
    </xdr:from>
    <xdr:to>
      <xdr:col>10</xdr:col>
      <xdr:colOff>155575</xdr:colOff>
      <xdr:row>79</xdr:row>
      <xdr:rowOff>55321</xdr:rowOff>
    </xdr:to>
    <xdr:sp macro="" textlink="">
      <xdr:nvSpPr>
        <xdr:cNvPr id="425" name="円/楕円 424"/>
        <xdr:cNvSpPr/>
      </xdr:nvSpPr>
      <xdr:spPr>
        <a:xfrm>
          <a:off x="69215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46448</xdr:rowOff>
    </xdr:from>
    <xdr:ext cx="469744" cy="259045"/>
    <xdr:sp macro="" textlink="">
      <xdr:nvSpPr>
        <xdr:cNvPr id="426" name="テキスト ボックス 425"/>
        <xdr:cNvSpPr txBox="1"/>
      </xdr:nvSpPr>
      <xdr:spPr>
        <a:xfrm>
          <a:off x="6737427" y="135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19456</xdr:rowOff>
    </xdr:from>
    <xdr:to>
      <xdr:col>15</xdr:col>
      <xdr:colOff>180975</xdr:colOff>
      <xdr:row>98</xdr:row>
      <xdr:rowOff>47641</xdr:rowOff>
    </xdr:to>
    <xdr:cxnSp macro="">
      <xdr:nvCxnSpPr>
        <xdr:cNvPr id="459" name="直線コネクタ 458"/>
        <xdr:cNvCxnSpPr/>
      </xdr:nvCxnSpPr>
      <xdr:spPr>
        <a:xfrm>
          <a:off x="9639300" y="16821556"/>
          <a:ext cx="838200" cy="2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19456</xdr:rowOff>
    </xdr:from>
    <xdr:to>
      <xdr:col>14</xdr:col>
      <xdr:colOff>28575</xdr:colOff>
      <xdr:row>98</xdr:row>
      <xdr:rowOff>29381</xdr:rowOff>
    </xdr:to>
    <xdr:cxnSp macro="">
      <xdr:nvCxnSpPr>
        <xdr:cNvPr id="462" name="直線コネクタ 461"/>
        <xdr:cNvCxnSpPr/>
      </xdr:nvCxnSpPr>
      <xdr:spPr>
        <a:xfrm flipV="1">
          <a:off x="8750300" y="16821556"/>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144148</xdr:rowOff>
    </xdr:from>
    <xdr:to>
      <xdr:col>12</xdr:col>
      <xdr:colOff>511175</xdr:colOff>
      <xdr:row>98</xdr:row>
      <xdr:rowOff>29381</xdr:rowOff>
    </xdr:to>
    <xdr:cxnSp macro="">
      <xdr:nvCxnSpPr>
        <xdr:cNvPr id="465" name="直線コネクタ 464"/>
        <xdr:cNvCxnSpPr/>
      </xdr:nvCxnSpPr>
      <xdr:spPr>
        <a:xfrm>
          <a:off x="7861300" y="16774798"/>
          <a:ext cx="889000" cy="5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144148</xdr:rowOff>
    </xdr:from>
    <xdr:to>
      <xdr:col>11</xdr:col>
      <xdr:colOff>307975</xdr:colOff>
      <xdr:row>98</xdr:row>
      <xdr:rowOff>28124</xdr:rowOff>
    </xdr:to>
    <xdr:cxnSp macro="">
      <xdr:nvCxnSpPr>
        <xdr:cNvPr id="468" name="直線コネクタ 467"/>
        <xdr:cNvCxnSpPr/>
      </xdr:nvCxnSpPr>
      <xdr:spPr>
        <a:xfrm flipV="1">
          <a:off x="6972300" y="16774798"/>
          <a:ext cx="889000" cy="5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168291</xdr:rowOff>
    </xdr:from>
    <xdr:to>
      <xdr:col>15</xdr:col>
      <xdr:colOff>231775</xdr:colOff>
      <xdr:row>98</xdr:row>
      <xdr:rowOff>98441</xdr:rowOff>
    </xdr:to>
    <xdr:sp macro="" textlink="">
      <xdr:nvSpPr>
        <xdr:cNvPr id="478" name="円/楕円 477"/>
        <xdr:cNvSpPr/>
      </xdr:nvSpPr>
      <xdr:spPr>
        <a:xfrm>
          <a:off x="10426700" y="167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146718</xdr:rowOff>
    </xdr:from>
    <xdr:ext cx="534377" cy="259045"/>
    <xdr:sp macro="" textlink="">
      <xdr:nvSpPr>
        <xdr:cNvPr id="479" name="土木費該当値テキスト"/>
        <xdr:cNvSpPr txBox="1"/>
      </xdr:nvSpPr>
      <xdr:spPr>
        <a:xfrm>
          <a:off x="10528300" y="16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140106</xdr:rowOff>
    </xdr:from>
    <xdr:to>
      <xdr:col>14</xdr:col>
      <xdr:colOff>79375</xdr:colOff>
      <xdr:row>98</xdr:row>
      <xdr:rowOff>70256</xdr:rowOff>
    </xdr:to>
    <xdr:sp macro="" textlink="">
      <xdr:nvSpPr>
        <xdr:cNvPr id="480" name="円/楕円 479"/>
        <xdr:cNvSpPr/>
      </xdr:nvSpPr>
      <xdr:spPr>
        <a:xfrm>
          <a:off x="95885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61383</xdr:rowOff>
    </xdr:from>
    <xdr:ext cx="534377" cy="259045"/>
    <xdr:sp macro="" textlink="">
      <xdr:nvSpPr>
        <xdr:cNvPr id="481" name="テキスト ボックス 480"/>
        <xdr:cNvSpPr txBox="1"/>
      </xdr:nvSpPr>
      <xdr:spPr>
        <a:xfrm>
          <a:off x="9372111" y="168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150031</xdr:rowOff>
    </xdr:from>
    <xdr:to>
      <xdr:col>12</xdr:col>
      <xdr:colOff>561975</xdr:colOff>
      <xdr:row>98</xdr:row>
      <xdr:rowOff>80181</xdr:rowOff>
    </xdr:to>
    <xdr:sp macro="" textlink="">
      <xdr:nvSpPr>
        <xdr:cNvPr id="482" name="円/楕円 481"/>
        <xdr:cNvSpPr/>
      </xdr:nvSpPr>
      <xdr:spPr>
        <a:xfrm>
          <a:off x="8699500" y="167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71308</xdr:rowOff>
    </xdr:from>
    <xdr:ext cx="534377" cy="259045"/>
    <xdr:sp macro="" textlink="">
      <xdr:nvSpPr>
        <xdr:cNvPr id="483" name="テキスト ボックス 482"/>
        <xdr:cNvSpPr txBox="1"/>
      </xdr:nvSpPr>
      <xdr:spPr>
        <a:xfrm>
          <a:off x="8483111"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93348</xdr:rowOff>
    </xdr:from>
    <xdr:to>
      <xdr:col>11</xdr:col>
      <xdr:colOff>358775</xdr:colOff>
      <xdr:row>98</xdr:row>
      <xdr:rowOff>23498</xdr:rowOff>
    </xdr:to>
    <xdr:sp macro="" textlink="">
      <xdr:nvSpPr>
        <xdr:cNvPr id="484" name="円/楕円 483"/>
        <xdr:cNvSpPr/>
      </xdr:nvSpPr>
      <xdr:spPr>
        <a:xfrm>
          <a:off x="7810500" y="1672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14625</xdr:rowOff>
    </xdr:from>
    <xdr:ext cx="534377" cy="259045"/>
    <xdr:sp macro="" textlink="">
      <xdr:nvSpPr>
        <xdr:cNvPr id="485" name="テキスト ボックス 484"/>
        <xdr:cNvSpPr txBox="1"/>
      </xdr:nvSpPr>
      <xdr:spPr>
        <a:xfrm>
          <a:off x="7594111" y="1681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148774</xdr:rowOff>
    </xdr:from>
    <xdr:to>
      <xdr:col>10</xdr:col>
      <xdr:colOff>155575</xdr:colOff>
      <xdr:row>98</xdr:row>
      <xdr:rowOff>78924</xdr:rowOff>
    </xdr:to>
    <xdr:sp macro="" textlink="">
      <xdr:nvSpPr>
        <xdr:cNvPr id="486" name="円/楕円 485"/>
        <xdr:cNvSpPr/>
      </xdr:nvSpPr>
      <xdr:spPr>
        <a:xfrm>
          <a:off x="6921500" y="167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70051</xdr:rowOff>
    </xdr:from>
    <xdr:ext cx="534377" cy="259045"/>
    <xdr:sp macro="" textlink="">
      <xdr:nvSpPr>
        <xdr:cNvPr id="487" name="テキスト ボックス 486"/>
        <xdr:cNvSpPr txBox="1"/>
      </xdr:nvSpPr>
      <xdr:spPr>
        <a:xfrm>
          <a:off x="6705111" y="168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28001</xdr:rowOff>
    </xdr:from>
    <xdr:to>
      <xdr:col>23</xdr:col>
      <xdr:colOff>517525</xdr:colOff>
      <xdr:row>38</xdr:row>
      <xdr:rowOff>43459</xdr:rowOff>
    </xdr:to>
    <xdr:cxnSp macro="">
      <xdr:nvCxnSpPr>
        <xdr:cNvPr id="520" name="直線コネクタ 519"/>
        <xdr:cNvCxnSpPr/>
      </xdr:nvCxnSpPr>
      <xdr:spPr>
        <a:xfrm flipV="1">
          <a:off x="15481300" y="6543101"/>
          <a:ext cx="8382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43459</xdr:rowOff>
    </xdr:from>
    <xdr:to>
      <xdr:col>22</xdr:col>
      <xdr:colOff>365125</xdr:colOff>
      <xdr:row>38</xdr:row>
      <xdr:rowOff>51332</xdr:rowOff>
    </xdr:to>
    <xdr:cxnSp macro="">
      <xdr:nvCxnSpPr>
        <xdr:cNvPr id="523" name="直線コネクタ 522"/>
        <xdr:cNvCxnSpPr/>
      </xdr:nvCxnSpPr>
      <xdr:spPr>
        <a:xfrm flipV="1">
          <a:off x="14592300" y="6558559"/>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51332</xdr:rowOff>
    </xdr:from>
    <xdr:to>
      <xdr:col>21</xdr:col>
      <xdr:colOff>161925</xdr:colOff>
      <xdr:row>38</xdr:row>
      <xdr:rowOff>57704</xdr:rowOff>
    </xdr:to>
    <xdr:cxnSp macro="">
      <xdr:nvCxnSpPr>
        <xdr:cNvPr id="526" name="直線コネクタ 525"/>
        <xdr:cNvCxnSpPr/>
      </xdr:nvCxnSpPr>
      <xdr:spPr>
        <a:xfrm flipV="1">
          <a:off x="13703300" y="6566432"/>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57704</xdr:rowOff>
    </xdr:from>
    <xdr:to>
      <xdr:col>19</xdr:col>
      <xdr:colOff>644525</xdr:colOff>
      <xdr:row>38</xdr:row>
      <xdr:rowOff>58104</xdr:rowOff>
    </xdr:to>
    <xdr:cxnSp macro="">
      <xdr:nvCxnSpPr>
        <xdr:cNvPr id="529" name="直線コネクタ 528"/>
        <xdr:cNvCxnSpPr/>
      </xdr:nvCxnSpPr>
      <xdr:spPr>
        <a:xfrm flipV="1">
          <a:off x="12814300" y="657280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148650</xdr:rowOff>
    </xdr:from>
    <xdr:to>
      <xdr:col>23</xdr:col>
      <xdr:colOff>568325</xdr:colOff>
      <xdr:row>38</xdr:row>
      <xdr:rowOff>78800</xdr:rowOff>
    </xdr:to>
    <xdr:sp macro="" textlink="">
      <xdr:nvSpPr>
        <xdr:cNvPr id="539" name="円/楕円 538"/>
        <xdr:cNvSpPr/>
      </xdr:nvSpPr>
      <xdr:spPr>
        <a:xfrm>
          <a:off x="16268700" y="64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127078</xdr:rowOff>
    </xdr:from>
    <xdr:ext cx="534377" cy="259045"/>
    <xdr:sp macro="" textlink="">
      <xdr:nvSpPr>
        <xdr:cNvPr id="540" name="消防費該当値テキスト"/>
        <xdr:cNvSpPr txBox="1"/>
      </xdr:nvSpPr>
      <xdr:spPr>
        <a:xfrm>
          <a:off x="16370300" y="647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164109</xdr:rowOff>
    </xdr:from>
    <xdr:to>
      <xdr:col>22</xdr:col>
      <xdr:colOff>415925</xdr:colOff>
      <xdr:row>38</xdr:row>
      <xdr:rowOff>94259</xdr:rowOff>
    </xdr:to>
    <xdr:sp macro="" textlink="">
      <xdr:nvSpPr>
        <xdr:cNvPr id="541" name="円/楕円 540"/>
        <xdr:cNvSpPr/>
      </xdr:nvSpPr>
      <xdr:spPr>
        <a:xfrm>
          <a:off x="15430500" y="65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85386</xdr:rowOff>
    </xdr:from>
    <xdr:ext cx="534377" cy="259045"/>
    <xdr:sp macro="" textlink="">
      <xdr:nvSpPr>
        <xdr:cNvPr id="542" name="テキスト ボックス 541"/>
        <xdr:cNvSpPr txBox="1"/>
      </xdr:nvSpPr>
      <xdr:spPr>
        <a:xfrm>
          <a:off x="15214111" y="66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532</xdr:rowOff>
    </xdr:from>
    <xdr:to>
      <xdr:col>21</xdr:col>
      <xdr:colOff>212725</xdr:colOff>
      <xdr:row>38</xdr:row>
      <xdr:rowOff>102132</xdr:rowOff>
    </xdr:to>
    <xdr:sp macro="" textlink="">
      <xdr:nvSpPr>
        <xdr:cNvPr id="543" name="円/楕円 542"/>
        <xdr:cNvSpPr/>
      </xdr:nvSpPr>
      <xdr:spPr>
        <a:xfrm>
          <a:off x="14541500" y="65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93259</xdr:rowOff>
    </xdr:from>
    <xdr:ext cx="534377" cy="259045"/>
    <xdr:sp macro="" textlink="">
      <xdr:nvSpPr>
        <xdr:cNvPr id="544" name="テキスト ボックス 543"/>
        <xdr:cNvSpPr txBox="1"/>
      </xdr:nvSpPr>
      <xdr:spPr>
        <a:xfrm>
          <a:off x="14325111" y="66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6904</xdr:rowOff>
    </xdr:from>
    <xdr:to>
      <xdr:col>20</xdr:col>
      <xdr:colOff>9525</xdr:colOff>
      <xdr:row>38</xdr:row>
      <xdr:rowOff>108504</xdr:rowOff>
    </xdr:to>
    <xdr:sp macro="" textlink="">
      <xdr:nvSpPr>
        <xdr:cNvPr id="545" name="円/楕円 544"/>
        <xdr:cNvSpPr/>
      </xdr:nvSpPr>
      <xdr:spPr>
        <a:xfrm>
          <a:off x="13652500" y="65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99631</xdr:rowOff>
    </xdr:from>
    <xdr:ext cx="534377" cy="259045"/>
    <xdr:sp macro="" textlink="">
      <xdr:nvSpPr>
        <xdr:cNvPr id="546" name="テキスト ボックス 545"/>
        <xdr:cNvSpPr txBox="1"/>
      </xdr:nvSpPr>
      <xdr:spPr>
        <a:xfrm>
          <a:off x="13436111" y="66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7304</xdr:rowOff>
    </xdr:from>
    <xdr:to>
      <xdr:col>18</xdr:col>
      <xdr:colOff>492125</xdr:colOff>
      <xdr:row>38</xdr:row>
      <xdr:rowOff>108904</xdr:rowOff>
    </xdr:to>
    <xdr:sp macro="" textlink="">
      <xdr:nvSpPr>
        <xdr:cNvPr id="547" name="円/楕円 546"/>
        <xdr:cNvSpPr/>
      </xdr:nvSpPr>
      <xdr:spPr>
        <a:xfrm>
          <a:off x="12763500" y="65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100031</xdr:rowOff>
    </xdr:from>
    <xdr:ext cx="534377" cy="259045"/>
    <xdr:sp macro="" textlink="">
      <xdr:nvSpPr>
        <xdr:cNvPr id="548" name="テキスト ボックス 547"/>
        <xdr:cNvSpPr txBox="1"/>
      </xdr:nvSpPr>
      <xdr:spPr>
        <a:xfrm>
          <a:off x="12547111" y="661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52,093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104998</xdr:rowOff>
    </xdr:from>
    <xdr:to>
      <xdr:col>23</xdr:col>
      <xdr:colOff>517525</xdr:colOff>
      <xdr:row>57</xdr:row>
      <xdr:rowOff>116749</xdr:rowOff>
    </xdr:to>
    <xdr:cxnSp macro="">
      <xdr:nvCxnSpPr>
        <xdr:cNvPr id="577" name="直線コネクタ 576"/>
        <xdr:cNvCxnSpPr/>
      </xdr:nvCxnSpPr>
      <xdr:spPr>
        <a:xfrm flipV="1">
          <a:off x="15481300" y="9877648"/>
          <a:ext cx="8382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110698</xdr:rowOff>
    </xdr:from>
    <xdr:to>
      <xdr:col>22</xdr:col>
      <xdr:colOff>365125</xdr:colOff>
      <xdr:row>57</xdr:row>
      <xdr:rowOff>116749</xdr:rowOff>
    </xdr:to>
    <xdr:cxnSp macro="">
      <xdr:nvCxnSpPr>
        <xdr:cNvPr id="580" name="直線コネクタ 579"/>
        <xdr:cNvCxnSpPr/>
      </xdr:nvCxnSpPr>
      <xdr:spPr>
        <a:xfrm>
          <a:off x="14592300" y="9711898"/>
          <a:ext cx="889000" cy="1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110698</xdr:rowOff>
    </xdr:from>
    <xdr:to>
      <xdr:col>21</xdr:col>
      <xdr:colOff>161925</xdr:colOff>
      <xdr:row>57</xdr:row>
      <xdr:rowOff>43071</xdr:rowOff>
    </xdr:to>
    <xdr:cxnSp macro="">
      <xdr:nvCxnSpPr>
        <xdr:cNvPr id="583" name="直線コネクタ 582"/>
        <xdr:cNvCxnSpPr/>
      </xdr:nvCxnSpPr>
      <xdr:spPr>
        <a:xfrm flipV="1">
          <a:off x="13703300" y="9711898"/>
          <a:ext cx="8890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43071</xdr:rowOff>
    </xdr:from>
    <xdr:to>
      <xdr:col>19</xdr:col>
      <xdr:colOff>644525</xdr:colOff>
      <xdr:row>57</xdr:row>
      <xdr:rowOff>115766</xdr:rowOff>
    </xdr:to>
    <xdr:cxnSp macro="">
      <xdr:nvCxnSpPr>
        <xdr:cNvPr id="586" name="直線コネクタ 585"/>
        <xdr:cNvCxnSpPr/>
      </xdr:nvCxnSpPr>
      <xdr:spPr>
        <a:xfrm flipV="1">
          <a:off x="12814300" y="9815721"/>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54198</xdr:rowOff>
    </xdr:from>
    <xdr:to>
      <xdr:col>23</xdr:col>
      <xdr:colOff>568325</xdr:colOff>
      <xdr:row>57</xdr:row>
      <xdr:rowOff>155798</xdr:rowOff>
    </xdr:to>
    <xdr:sp macro="" textlink="">
      <xdr:nvSpPr>
        <xdr:cNvPr id="596" name="円/楕円 595"/>
        <xdr:cNvSpPr/>
      </xdr:nvSpPr>
      <xdr:spPr>
        <a:xfrm>
          <a:off x="16268700" y="98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32625</xdr:rowOff>
    </xdr:from>
    <xdr:ext cx="534377" cy="259045"/>
    <xdr:sp macro="" textlink="">
      <xdr:nvSpPr>
        <xdr:cNvPr id="597" name="教育費該当値テキスト"/>
        <xdr:cNvSpPr txBox="1"/>
      </xdr:nvSpPr>
      <xdr:spPr>
        <a:xfrm>
          <a:off x="16370300" y="980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65949</xdr:rowOff>
    </xdr:from>
    <xdr:to>
      <xdr:col>22</xdr:col>
      <xdr:colOff>415925</xdr:colOff>
      <xdr:row>57</xdr:row>
      <xdr:rowOff>167549</xdr:rowOff>
    </xdr:to>
    <xdr:sp macro="" textlink="">
      <xdr:nvSpPr>
        <xdr:cNvPr id="598" name="円/楕円 597"/>
        <xdr:cNvSpPr/>
      </xdr:nvSpPr>
      <xdr:spPr>
        <a:xfrm>
          <a:off x="15430500" y="98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158676</xdr:rowOff>
    </xdr:from>
    <xdr:ext cx="534377" cy="259045"/>
    <xdr:sp macro="" textlink="">
      <xdr:nvSpPr>
        <xdr:cNvPr id="599" name="テキスト ボックス 598"/>
        <xdr:cNvSpPr txBox="1"/>
      </xdr:nvSpPr>
      <xdr:spPr>
        <a:xfrm>
          <a:off x="15214111" y="9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59898</xdr:rowOff>
    </xdr:from>
    <xdr:to>
      <xdr:col>21</xdr:col>
      <xdr:colOff>212725</xdr:colOff>
      <xdr:row>56</xdr:row>
      <xdr:rowOff>161498</xdr:rowOff>
    </xdr:to>
    <xdr:sp macro="" textlink="">
      <xdr:nvSpPr>
        <xdr:cNvPr id="600" name="円/楕円 599"/>
        <xdr:cNvSpPr/>
      </xdr:nvSpPr>
      <xdr:spPr>
        <a:xfrm>
          <a:off x="14541500" y="966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152625</xdr:rowOff>
    </xdr:from>
    <xdr:ext cx="534377" cy="259045"/>
    <xdr:sp macro="" textlink="">
      <xdr:nvSpPr>
        <xdr:cNvPr id="601" name="テキスト ボックス 600"/>
        <xdr:cNvSpPr txBox="1"/>
      </xdr:nvSpPr>
      <xdr:spPr>
        <a:xfrm>
          <a:off x="14325111" y="975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163721</xdr:rowOff>
    </xdr:from>
    <xdr:to>
      <xdr:col>20</xdr:col>
      <xdr:colOff>9525</xdr:colOff>
      <xdr:row>57</xdr:row>
      <xdr:rowOff>93871</xdr:rowOff>
    </xdr:to>
    <xdr:sp macro="" textlink="">
      <xdr:nvSpPr>
        <xdr:cNvPr id="602" name="円/楕円 601"/>
        <xdr:cNvSpPr/>
      </xdr:nvSpPr>
      <xdr:spPr>
        <a:xfrm>
          <a:off x="13652500" y="97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84998</xdr:rowOff>
    </xdr:from>
    <xdr:ext cx="534377" cy="259045"/>
    <xdr:sp macro="" textlink="">
      <xdr:nvSpPr>
        <xdr:cNvPr id="603" name="テキスト ボックス 602"/>
        <xdr:cNvSpPr txBox="1"/>
      </xdr:nvSpPr>
      <xdr:spPr>
        <a:xfrm>
          <a:off x="13436111" y="985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64966</xdr:rowOff>
    </xdr:from>
    <xdr:to>
      <xdr:col>18</xdr:col>
      <xdr:colOff>492125</xdr:colOff>
      <xdr:row>57</xdr:row>
      <xdr:rowOff>166566</xdr:rowOff>
    </xdr:to>
    <xdr:sp macro="" textlink="">
      <xdr:nvSpPr>
        <xdr:cNvPr id="604" name="円/楕円 603"/>
        <xdr:cNvSpPr/>
      </xdr:nvSpPr>
      <xdr:spPr>
        <a:xfrm>
          <a:off x="12763500" y="98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157693</xdr:rowOff>
    </xdr:from>
    <xdr:ext cx="534377" cy="259045"/>
    <xdr:sp macro="" textlink="">
      <xdr:nvSpPr>
        <xdr:cNvPr id="605" name="テキスト ボックス 604"/>
        <xdr:cNvSpPr txBox="1"/>
      </xdr:nvSpPr>
      <xdr:spPr>
        <a:xfrm>
          <a:off x="12547111" y="993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90049</xdr:rowOff>
    </xdr:from>
    <xdr:to>
      <xdr:col>23</xdr:col>
      <xdr:colOff>517525</xdr:colOff>
      <xdr:row>78</xdr:row>
      <xdr:rowOff>129665</xdr:rowOff>
    </xdr:to>
    <xdr:cxnSp macro="">
      <xdr:nvCxnSpPr>
        <xdr:cNvPr id="632" name="直線コネクタ 631"/>
        <xdr:cNvCxnSpPr/>
      </xdr:nvCxnSpPr>
      <xdr:spPr>
        <a:xfrm flipV="1">
          <a:off x="15481300" y="13463149"/>
          <a:ext cx="838200" cy="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95878</xdr:rowOff>
    </xdr:from>
    <xdr:to>
      <xdr:col>22</xdr:col>
      <xdr:colOff>365125</xdr:colOff>
      <xdr:row>78</xdr:row>
      <xdr:rowOff>129665</xdr:rowOff>
    </xdr:to>
    <xdr:cxnSp macro="">
      <xdr:nvCxnSpPr>
        <xdr:cNvPr id="635" name="直線コネクタ 634"/>
        <xdr:cNvCxnSpPr/>
      </xdr:nvCxnSpPr>
      <xdr:spPr>
        <a:xfrm>
          <a:off x="14592300" y="13468978"/>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95878</xdr:rowOff>
    </xdr:from>
    <xdr:to>
      <xdr:col>21</xdr:col>
      <xdr:colOff>161925</xdr:colOff>
      <xdr:row>78</xdr:row>
      <xdr:rowOff>104084</xdr:rowOff>
    </xdr:to>
    <xdr:cxnSp macro="">
      <xdr:nvCxnSpPr>
        <xdr:cNvPr id="638" name="直線コネクタ 637"/>
        <xdr:cNvCxnSpPr/>
      </xdr:nvCxnSpPr>
      <xdr:spPr>
        <a:xfrm flipV="1">
          <a:off x="13703300" y="13468978"/>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89019</xdr:rowOff>
    </xdr:from>
    <xdr:to>
      <xdr:col>19</xdr:col>
      <xdr:colOff>644525</xdr:colOff>
      <xdr:row>78</xdr:row>
      <xdr:rowOff>104084</xdr:rowOff>
    </xdr:to>
    <xdr:cxnSp macro="">
      <xdr:nvCxnSpPr>
        <xdr:cNvPr id="641" name="直線コネクタ 640"/>
        <xdr:cNvCxnSpPr/>
      </xdr:nvCxnSpPr>
      <xdr:spPr>
        <a:xfrm>
          <a:off x="12814300" y="13462119"/>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39249</xdr:rowOff>
    </xdr:from>
    <xdr:to>
      <xdr:col>23</xdr:col>
      <xdr:colOff>568325</xdr:colOff>
      <xdr:row>78</xdr:row>
      <xdr:rowOff>140849</xdr:rowOff>
    </xdr:to>
    <xdr:sp macro="" textlink="">
      <xdr:nvSpPr>
        <xdr:cNvPr id="651" name="円/楕円 650"/>
        <xdr:cNvSpPr/>
      </xdr:nvSpPr>
      <xdr:spPr>
        <a:xfrm>
          <a:off x="16268700" y="134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142812</xdr:rowOff>
    </xdr:from>
    <xdr:ext cx="469744" cy="259045"/>
    <xdr:sp macro="" textlink="">
      <xdr:nvSpPr>
        <xdr:cNvPr id="652" name="災害復旧費該当値テキスト"/>
        <xdr:cNvSpPr txBox="1"/>
      </xdr:nvSpPr>
      <xdr:spPr>
        <a:xfrm>
          <a:off x="16370300" y="1334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78865</xdr:rowOff>
    </xdr:from>
    <xdr:to>
      <xdr:col>22</xdr:col>
      <xdr:colOff>415925</xdr:colOff>
      <xdr:row>79</xdr:row>
      <xdr:rowOff>9015</xdr:rowOff>
    </xdr:to>
    <xdr:sp macro="" textlink="">
      <xdr:nvSpPr>
        <xdr:cNvPr id="653" name="円/楕円 652"/>
        <xdr:cNvSpPr/>
      </xdr:nvSpPr>
      <xdr:spPr>
        <a:xfrm>
          <a:off x="15430500" y="134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142</xdr:rowOff>
    </xdr:from>
    <xdr:ext cx="378565" cy="259045"/>
    <xdr:sp macro="" textlink="">
      <xdr:nvSpPr>
        <xdr:cNvPr id="654" name="テキスト ボックス 653"/>
        <xdr:cNvSpPr txBox="1"/>
      </xdr:nvSpPr>
      <xdr:spPr>
        <a:xfrm>
          <a:off x="15292017" y="13544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45078</xdr:rowOff>
    </xdr:from>
    <xdr:to>
      <xdr:col>21</xdr:col>
      <xdr:colOff>212725</xdr:colOff>
      <xdr:row>78</xdr:row>
      <xdr:rowOff>146678</xdr:rowOff>
    </xdr:to>
    <xdr:sp macro="" textlink="">
      <xdr:nvSpPr>
        <xdr:cNvPr id="655" name="円/楕円 654"/>
        <xdr:cNvSpPr/>
      </xdr:nvSpPr>
      <xdr:spPr>
        <a:xfrm>
          <a:off x="14541500" y="13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137805</xdr:rowOff>
    </xdr:from>
    <xdr:ext cx="469744" cy="259045"/>
    <xdr:sp macro="" textlink="">
      <xdr:nvSpPr>
        <xdr:cNvPr id="656" name="テキスト ボックス 655"/>
        <xdr:cNvSpPr txBox="1"/>
      </xdr:nvSpPr>
      <xdr:spPr>
        <a:xfrm>
          <a:off x="14357427" y="135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53284</xdr:rowOff>
    </xdr:from>
    <xdr:to>
      <xdr:col>20</xdr:col>
      <xdr:colOff>9525</xdr:colOff>
      <xdr:row>78</xdr:row>
      <xdr:rowOff>154884</xdr:rowOff>
    </xdr:to>
    <xdr:sp macro="" textlink="">
      <xdr:nvSpPr>
        <xdr:cNvPr id="657" name="円/楕円 656"/>
        <xdr:cNvSpPr/>
      </xdr:nvSpPr>
      <xdr:spPr>
        <a:xfrm>
          <a:off x="13652500" y="13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146011</xdr:rowOff>
    </xdr:from>
    <xdr:ext cx="469744" cy="259045"/>
    <xdr:sp macro="" textlink="">
      <xdr:nvSpPr>
        <xdr:cNvPr id="658" name="テキスト ボックス 657"/>
        <xdr:cNvSpPr txBox="1"/>
      </xdr:nvSpPr>
      <xdr:spPr>
        <a:xfrm>
          <a:off x="13468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38219</xdr:rowOff>
    </xdr:from>
    <xdr:to>
      <xdr:col>18</xdr:col>
      <xdr:colOff>492125</xdr:colOff>
      <xdr:row>78</xdr:row>
      <xdr:rowOff>139819</xdr:rowOff>
    </xdr:to>
    <xdr:sp macro="" textlink="">
      <xdr:nvSpPr>
        <xdr:cNvPr id="659" name="円/楕円 658"/>
        <xdr:cNvSpPr/>
      </xdr:nvSpPr>
      <xdr:spPr>
        <a:xfrm>
          <a:off x="12763500" y="1341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130946</xdr:rowOff>
    </xdr:from>
    <xdr:ext cx="469744" cy="259045"/>
    <xdr:sp macro="" textlink="">
      <xdr:nvSpPr>
        <xdr:cNvPr id="660" name="テキスト ボックス 659"/>
        <xdr:cNvSpPr txBox="1"/>
      </xdr:nvSpPr>
      <xdr:spPr>
        <a:xfrm>
          <a:off x="12579427" y="1350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127253</xdr:rowOff>
    </xdr:from>
    <xdr:to>
      <xdr:col>23</xdr:col>
      <xdr:colOff>517525</xdr:colOff>
      <xdr:row>97</xdr:row>
      <xdr:rowOff>151888</xdr:rowOff>
    </xdr:to>
    <xdr:cxnSp macro="">
      <xdr:nvCxnSpPr>
        <xdr:cNvPr id="689" name="直線コネクタ 688"/>
        <xdr:cNvCxnSpPr/>
      </xdr:nvCxnSpPr>
      <xdr:spPr>
        <a:xfrm>
          <a:off x="15481300" y="16757903"/>
          <a:ext cx="838200" cy="2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127253</xdr:rowOff>
    </xdr:from>
    <xdr:to>
      <xdr:col>22</xdr:col>
      <xdr:colOff>365125</xdr:colOff>
      <xdr:row>97</xdr:row>
      <xdr:rowOff>140168</xdr:rowOff>
    </xdr:to>
    <xdr:cxnSp macro="">
      <xdr:nvCxnSpPr>
        <xdr:cNvPr id="692" name="直線コネクタ 691"/>
        <xdr:cNvCxnSpPr/>
      </xdr:nvCxnSpPr>
      <xdr:spPr>
        <a:xfrm flipV="1">
          <a:off x="14592300" y="16757903"/>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140168</xdr:rowOff>
    </xdr:from>
    <xdr:to>
      <xdr:col>21</xdr:col>
      <xdr:colOff>161925</xdr:colOff>
      <xdr:row>97</xdr:row>
      <xdr:rowOff>155496</xdr:rowOff>
    </xdr:to>
    <xdr:cxnSp macro="">
      <xdr:nvCxnSpPr>
        <xdr:cNvPr id="695" name="直線コネクタ 694"/>
        <xdr:cNvCxnSpPr/>
      </xdr:nvCxnSpPr>
      <xdr:spPr>
        <a:xfrm flipV="1">
          <a:off x="13703300" y="16770818"/>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155496</xdr:rowOff>
    </xdr:from>
    <xdr:to>
      <xdr:col>19</xdr:col>
      <xdr:colOff>644525</xdr:colOff>
      <xdr:row>97</xdr:row>
      <xdr:rowOff>164289</xdr:rowOff>
    </xdr:to>
    <xdr:cxnSp macro="">
      <xdr:nvCxnSpPr>
        <xdr:cNvPr id="698" name="直線コネクタ 697"/>
        <xdr:cNvCxnSpPr/>
      </xdr:nvCxnSpPr>
      <xdr:spPr>
        <a:xfrm flipV="1">
          <a:off x="12814300" y="16786146"/>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101088</xdr:rowOff>
    </xdr:from>
    <xdr:to>
      <xdr:col>23</xdr:col>
      <xdr:colOff>568325</xdr:colOff>
      <xdr:row>98</xdr:row>
      <xdr:rowOff>31238</xdr:rowOff>
    </xdr:to>
    <xdr:sp macro="" textlink="">
      <xdr:nvSpPr>
        <xdr:cNvPr id="708" name="円/楕円 707"/>
        <xdr:cNvSpPr/>
      </xdr:nvSpPr>
      <xdr:spPr>
        <a:xfrm>
          <a:off x="16268700" y="167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79515</xdr:rowOff>
    </xdr:from>
    <xdr:ext cx="534377" cy="259045"/>
    <xdr:sp macro="" textlink="">
      <xdr:nvSpPr>
        <xdr:cNvPr id="709" name="公債費該当値テキスト"/>
        <xdr:cNvSpPr txBox="1"/>
      </xdr:nvSpPr>
      <xdr:spPr>
        <a:xfrm>
          <a:off x="16370300" y="167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76453</xdr:rowOff>
    </xdr:from>
    <xdr:to>
      <xdr:col>22</xdr:col>
      <xdr:colOff>415925</xdr:colOff>
      <xdr:row>98</xdr:row>
      <xdr:rowOff>6603</xdr:rowOff>
    </xdr:to>
    <xdr:sp macro="" textlink="">
      <xdr:nvSpPr>
        <xdr:cNvPr id="710" name="円/楕円 709"/>
        <xdr:cNvSpPr/>
      </xdr:nvSpPr>
      <xdr:spPr>
        <a:xfrm>
          <a:off x="15430500" y="167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169180</xdr:rowOff>
    </xdr:from>
    <xdr:ext cx="534377" cy="259045"/>
    <xdr:sp macro="" textlink="">
      <xdr:nvSpPr>
        <xdr:cNvPr id="711" name="テキスト ボックス 710"/>
        <xdr:cNvSpPr txBox="1"/>
      </xdr:nvSpPr>
      <xdr:spPr>
        <a:xfrm>
          <a:off x="15214111" y="1679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89368</xdr:rowOff>
    </xdr:from>
    <xdr:to>
      <xdr:col>21</xdr:col>
      <xdr:colOff>212725</xdr:colOff>
      <xdr:row>98</xdr:row>
      <xdr:rowOff>19518</xdr:rowOff>
    </xdr:to>
    <xdr:sp macro="" textlink="">
      <xdr:nvSpPr>
        <xdr:cNvPr id="712" name="円/楕円 711"/>
        <xdr:cNvSpPr/>
      </xdr:nvSpPr>
      <xdr:spPr>
        <a:xfrm>
          <a:off x="14541500" y="167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10645</xdr:rowOff>
    </xdr:from>
    <xdr:ext cx="534377" cy="259045"/>
    <xdr:sp macro="" textlink="">
      <xdr:nvSpPr>
        <xdr:cNvPr id="713" name="テキスト ボックス 712"/>
        <xdr:cNvSpPr txBox="1"/>
      </xdr:nvSpPr>
      <xdr:spPr>
        <a:xfrm>
          <a:off x="14325111" y="168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104696</xdr:rowOff>
    </xdr:from>
    <xdr:to>
      <xdr:col>20</xdr:col>
      <xdr:colOff>9525</xdr:colOff>
      <xdr:row>98</xdr:row>
      <xdr:rowOff>34846</xdr:rowOff>
    </xdr:to>
    <xdr:sp macro="" textlink="">
      <xdr:nvSpPr>
        <xdr:cNvPr id="714" name="円/楕円 713"/>
        <xdr:cNvSpPr/>
      </xdr:nvSpPr>
      <xdr:spPr>
        <a:xfrm>
          <a:off x="13652500" y="167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25973</xdr:rowOff>
    </xdr:from>
    <xdr:ext cx="534377" cy="259045"/>
    <xdr:sp macro="" textlink="">
      <xdr:nvSpPr>
        <xdr:cNvPr id="715" name="テキスト ボックス 714"/>
        <xdr:cNvSpPr txBox="1"/>
      </xdr:nvSpPr>
      <xdr:spPr>
        <a:xfrm>
          <a:off x="13436111" y="1682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113489</xdr:rowOff>
    </xdr:from>
    <xdr:to>
      <xdr:col>18</xdr:col>
      <xdr:colOff>492125</xdr:colOff>
      <xdr:row>98</xdr:row>
      <xdr:rowOff>43639</xdr:rowOff>
    </xdr:to>
    <xdr:sp macro="" textlink="">
      <xdr:nvSpPr>
        <xdr:cNvPr id="716" name="円/楕円 715"/>
        <xdr:cNvSpPr/>
      </xdr:nvSpPr>
      <xdr:spPr>
        <a:xfrm>
          <a:off x="12763500" y="167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34766</xdr:rowOff>
    </xdr:from>
    <xdr:ext cx="534377" cy="259045"/>
    <xdr:sp macro="" textlink="">
      <xdr:nvSpPr>
        <xdr:cNvPr id="717" name="テキスト ボックス 716"/>
        <xdr:cNvSpPr txBox="1"/>
      </xdr:nvSpPr>
      <xdr:spPr>
        <a:xfrm>
          <a:off x="12547111" y="168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民生費は、住民一人当たり</a:t>
          </a:r>
          <a:r>
            <a:rPr kumimoji="1" lang="en-US" altLang="ja-JP" sz="1300">
              <a:solidFill>
                <a:schemeClr val="dk1"/>
              </a:solidFill>
              <a:effectLst/>
              <a:latin typeface="+mn-lt"/>
              <a:ea typeface="+mn-ea"/>
              <a:cs typeface="+mn-cs"/>
            </a:rPr>
            <a:t>152,116</a:t>
          </a:r>
          <a:r>
            <a:rPr kumimoji="1" lang="ja-JP" altLang="ja-JP" sz="1300">
              <a:solidFill>
                <a:schemeClr val="dk1"/>
              </a:solidFill>
              <a:effectLst/>
              <a:latin typeface="+mn-lt"/>
              <a:ea typeface="+mn-ea"/>
              <a:cs typeface="+mn-cs"/>
            </a:rPr>
            <a:t>円となっている。前年度決算と比較すると、民生費全体では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％の減となって</a:t>
          </a:r>
          <a:r>
            <a:rPr kumimoji="1" lang="ja-JP" altLang="en-US" sz="1300">
              <a:solidFill>
                <a:schemeClr val="dk1"/>
              </a:solidFill>
              <a:effectLst/>
              <a:latin typeface="+mn-lt"/>
              <a:ea typeface="+mn-ea"/>
              <a:cs typeface="+mn-cs"/>
            </a:rPr>
            <a:t>おり、目的別でみると</a:t>
          </a:r>
          <a:r>
            <a:rPr kumimoji="1" lang="ja-JP" altLang="ja-JP" sz="1300">
              <a:solidFill>
                <a:schemeClr val="dk1"/>
              </a:solidFill>
              <a:effectLst/>
              <a:latin typeface="+mn-lt"/>
              <a:ea typeface="+mn-ea"/>
              <a:cs typeface="+mn-cs"/>
            </a:rPr>
            <a:t>、社会福祉</a:t>
          </a:r>
          <a:r>
            <a:rPr kumimoji="1" lang="ja-JP" altLang="en-US" sz="1300">
              <a:solidFill>
                <a:schemeClr val="dk1"/>
              </a:solidFill>
              <a:effectLst/>
              <a:latin typeface="+mn-lt"/>
              <a:ea typeface="+mn-ea"/>
              <a:cs typeface="+mn-cs"/>
            </a:rPr>
            <a:t>費は</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％の減、老人福祉費は</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％の増、児童福祉費は</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％の増、生活保護費は</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％の増となっている。</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年金生活者等支援臨時福祉給付金</a:t>
          </a:r>
          <a:r>
            <a:rPr kumimoji="1" lang="ja-JP" altLang="ja-JP" sz="1300">
              <a:solidFill>
                <a:schemeClr val="dk1"/>
              </a:solidFill>
              <a:effectLst/>
              <a:latin typeface="+mn-lt"/>
              <a:ea typeface="+mn-ea"/>
              <a:cs typeface="+mn-cs"/>
            </a:rPr>
            <a:t>など国の社会福祉施策の充実に伴う増のほか、</a:t>
          </a:r>
          <a:r>
            <a:rPr kumimoji="1" lang="ja-JP" altLang="en-US" sz="1300">
              <a:solidFill>
                <a:schemeClr val="dk1"/>
              </a:solidFill>
              <a:effectLst/>
              <a:latin typeface="+mn-lt"/>
              <a:ea typeface="+mn-ea"/>
              <a:cs typeface="+mn-cs"/>
            </a:rPr>
            <a:t>地域医療介護総合確保基金事業（介護施設等整備事業）補助金の皆増</a:t>
          </a:r>
          <a:r>
            <a:rPr kumimoji="1" lang="ja-JP" altLang="ja-JP" sz="1300">
              <a:solidFill>
                <a:schemeClr val="dk1"/>
              </a:solidFill>
              <a:effectLst/>
              <a:latin typeface="+mn-lt"/>
              <a:ea typeface="+mn-ea"/>
              <a:cs typeface="+mn-cs"/>
            </a:rPr>
            <a:t>などによるものである。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農林水産業費は、住民一人当たり</a:t>
          </a:r>
          <a:r>
            <a:rPr kumimoji="1" lang="en-US" altLang="ja-JP" sz="1300">
              <a:solidFill>
                <a:schemeClr val="dk1"/>
              </a:solidFill>
              <a:effectLst/>
              <a:latin typeface="+mn-lt"/>
              <a:ea typeface="+mn-ea"/>
              <a:cs typeface="+mn-cs"/>
            </a:rPr>
            <a:t>41,458</a:t>
          </a:r>
          <a:r>
            <a:rPr kumimoji="1" lang="ja-JP" altLang="ja-JP" sz="1300">
              <a:solidFill>
                <a:schemeClr val="dk1"/>
              </a:solidFill>
              <a:effectLst/>
              <a:latin typeface="+mn-lt"/>
              <a:ea typeface="+mn-ea"/>
              <a:cs typeface="+mn-cs"/>
            </a:rPr>
            <a:t>円となっている。類似団体と比較して一人当たりのコストが高い状況となっている</a:t>
          </a:r>
          <a:r>
            <a:rPr kumimoji="1" lang="ja-JP" altLang="en-US" sz="1300">
              <a:solidFill>
                <a:schemeClr val="dk1"/>
              </a:solidFill>
              <a:effectLst/>
              <a:latin typeface="+mn-lt"/>
              <a:ea typeface="+mn-ea"/>
              <a:cs typeface="+mn-cs"/>
            </a:rPr>
            <a:t>が、前年度と比較すると減少幅が大きくなっている</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農地中間管理事業の皆減</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農業基盤整備促進事業の減によるものである。</a:t>
          </a:r>
          <a:r>
            <a:rPr kumimoji="1" lang="ja-JP" altLang="ja-JP" sz="1300">
              <a:solidFill>
                <a:schemeClr val="dk1"/>
              </a:solidFill>
              <a:effectLst/>
              <a:latin typeface="+mn-lt"/>
              <a:ea typeface="+mn-ea"/>
              <a:cs typeface="+mn-cs"/>
            </a:rPr>
            <a:t>前年度決算と比較</a:t>
          </a:r>
          <a:r>
            <a:rPr kumimoji="1" lang="ja-JP" altLang="en-US" sz="1300">
              <a:solidFill>
                <a:schemeClr val="dk1"/>
              </a:solidFill>
              <a:effectLst/>
              <a:latin typeface="+mn-lt"/>
              <a:ea typeface="+mn-ea"/>
              <a:cs typeface="+mn-cs"/>
            </a:rPr>
            <a:t>しても</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％の減となっている。</a:t>
          </a:r>
          <a:r>
            <a:rPr kumimoji="1" lang="ja-JP" altLang="en-US" sz="1300">
              <a:solidFill>
                <a:schemeClr val="dk1"/>
              </a:solidFill>
              <a:effectLst/>
              <a:latin typeface="+mn-lt"/>
              <a:ea typeface="+mn-ea"/>
              <a:cs typeface="+mn-cs"/>
            </a:rPr>
            <a:t>しかし、今後も</a:t>
          </a:r>
          <a:r>
            <a:rPr kumimoji="1" lang="ja-JP" altLang="ja-JP" sz="1300">
              <a:solidFill>
                <a:schemeClr val="dk1"/>
              </a:solidFill>
              <a:effectLst/>
              <a:latin typeface="+mn-lt"/>
              <a:ea typeface="+mn-ea"/>
              <a:cs typeface="+mn-cs"/>
            </a:rPr>
            <a:t>市の基幹産業である農業の振興、農業経営の安定化を図るための事業に重点的に取り組</a:t>
          </a:r>
          <a:r>
            <a:rPr kumimoji="1" lang="ja-JP" altLang="en-US" sz="1300">
              <a:solidFill>
                <a:schemeClr val="dk1"/>
              </a:solidFill>
              <a:effectLst/>
              <a:latin typeface="+mn-lt"/>
              <a:ea typeface="+mn-ea"/>
              <a:cs typeface="+mn-cs"/>
            </a:rPr>
            <a:t>んでいく。</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財政調整基金残高については増加傾向にあり、平成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30.65</a:t>
          </a:r>
          <a:r>
            <a:rPr kumimoji="1" lang="ja-JP" altLang="ja-JP" sz="1300">
              <a:solidFill>
                <a:schemeClr val="dk1"/>
              </a:solidFill>
              <a:effectLst/>
              <a:latin typeface="+mn-lt"/>
              <a:ea typeface="+mn-ea"/>
              <a:cs typeface="+mn-cs"/>
            </a:rPr>
            <a:t>％と前年度比</a:t>
          </a:r>
          <a:r>
            <a:rPr kumimoji="1" lang="en-US" altLang="ja-JP" sz="1300">
              <a:solidFill>
                <a:schemeClr val="dk1"/>
              </a:solidFill>
              <a:effectLst/>
              <a:latin typeface="+mn-lt"/>
              <a:ea typeface="+mn-ea"/>
              <a:cs typeface="+mn-cs"/>
            </a:rPr>
            <a:t>2.81</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の増となった。要因としては、</a:t>
          </a:r>
          <a:r>
            <a:rPr kumimoji="1" lang="ja-JP" altLang="en-US" sz="1300">
              <a:solidFill>
                <a:schemeClr val="dk1"/>
              </a:solidFill>
              <a:effectLst/>
              <a:latin typeface="+mn-lt"/>
              <a:ea typeface="+mn-ea"/>
              <a:cs typeface="+mn-cs"/>
            </a:rPr>
            <a:t>今後の新</a:t>
          </a:r>
          <a:r>
            <a:rPr kumimoji="1" lang="ja-JP" altLang="ja-JP" sz="1300">
              <a:solidFill>
                <a:schemeClr val="dk1"/>
              </a:solidFill>
              <a:effectLst/>
              <a:latin typeface="+mn-lt"/>
              <a:ea typeface="+mn-ea"/>
              <a:cs typeface="+mn-cs"/>
            </a:rPr>
            <a:t>庁舎建設事業等の大型事業を見据えた基金積立を行ったことであり、今後も長期的な視野をもって財政運営に努める。</a:t>
          </a:r>
          <a:endParaRPr lang="ja-JP" altLang="ja-JP" sz="1300">
            <a:effectLst/>
          </a:endParaRPr>
        </a:p>
        <a:p>
          <a:r>
            <a:rPr kumimoji="1" lang="ja-JP" altLang="ja-JP" sz="1300">
              <a:solidFill>
                <a:schemeClr val="dk1"/>
              </a:solidFill>
              <a:effectLst/>
              <a:latin typeface="+mn-lt"/>
              <a:ea typeface="+mn-ea"/>
              <a:cs typeface="+mn-cs"/>
            </a:rPr>
            <a:t>　実質収支については、前年度と比較して</a:t>
          </a:r>
          <a:r>
            <a:rPr kumimoji="1" lang="en-US" altLang="ja-JP" sz="1300">
              <a:solidFill>
                <a:schemeClr val="dk1"/>
              </a:solidFill>
              <a:effectLst/>
              <a:latin typeface="+mn-lt"/>
              <a:ea typeface="+mn-ea"/>
              <a:cs typeface="+mn-cs"/>
            </a:rPr>
            <a:t>169,879</a:t>
          </a:r>
          <a:r>
            <a:rPr kumimoji="1" lang="ja-JP" altLang="en-US" sz="1300">
              <a:solidFill>
                <a:schemeClr val="dk1"/>
              </a:solidFill>
              <a:effectLst/>
              <a:latin typeface="+mn-lt"/>
              <a:ea typeface="+mn-ea"/>
              <a:cs typeface="+mn-cs"/>
            </a:rPr>
            <a:t>千円減少し、</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1.82</a:t>
          </a:r>
          <a:r>
            <a:rPr kumimoji="1" lang="ja-JP" altLang="en-US" sz="1300">
              <a:solidFill>
                <a:schemeClr val="dk1"/>
              </a:solidFill>
              <a:effectLst/>
              <a:latin typeface="+mn-lt"/>
              <a:ea typeface="+mn-ea"/>
              <a:cs typeface="+mn-cs"/>
            </a:rPr>
            <a:t>ポイント減</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2.55</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実質単年度収支は、前年度と比較し</a:t>
          </a:r>
          <a:r>
            <a:rPr kumimoji="1" lang="ja-JP" altLang="en-US" sz="1300">
              <a:solidFill>
                <a:schemeClr val="dk1"/>
              </a:solidFill>
              <a:effectLst/>
              <a:latin typeface="+mn-lt"/>
              <a:ea typeface="+mn-ea"/>
              <a:cs typeface="+mn-cs"/>
            </a:rPr>
            <a:t>て</a:t>
          </a:r>
          <a:r>
            <a:rPr kumimoji="1" lang="en-US" altLang="ja-JP" sz="1300">
              <a:solidFill>
                <a:schemeClr val="dk1"/>
              </a:solidFill>
              <a:effectLst/>
              <a:latin typeface="+mn-lt"/>
              <a:ea typeface="+mn-ea"/>
              <a:cs typeface="+mn-cs"/>
            </a:rPr>
            <a:t>366,562</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3.99</a:t>
          </a:r>
          <a:r>
            <a:rPr kumimoji="1" lang="ja-JP" altLang="en-US" sz="1300">
              <a:solidFill>
                <a:schemeClr val="dk1"/>
              </a:solidFill>
              <a:effectLst/>
              <a:latin typeface="+mn-lt"/>
              <a:ea typeface="+mn-ea"/>
              <a:cs typeface="+mn-cs"/>
            </a:rPr>
            <a:t>ポイント減</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1.69</a:t>
          </a:r>
          <a:r>
            <a:rPr kumimoji="1" lang="ja-JP" altLang="ja-JP" sz="1300">
              <a:solidFill>
                <a:schemeClr val="dk1"/>
              </a:solidFill>
              <a:effectLst/>
              <a:latin typeface="+mn-lt"/>
              <a:ea typeface="+mn-ea"/>
              <a:cs typeface="+mn-cs"/>
            </a:rPr>
            <a:t>％となった。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年度も前年度に引き続き、すべての会計において黒字となっている。また、標準財政規模に対する実質収支額の構成割合も前年度同様一般会計が最も大きく</a:t>
          </a:r>
          <a:r>
            <a:rPr kumimoji="1" lang="ja-JP" altLang="en-US" sz="1300">
              <a:solidFill>
                <a:schemeClr val="dk1"/>
              </a:solidFill>
              <a:effectLst/>
              <a:latin typeface="+mn-lt"/>
              <a:ea typeface="+mn-ea"/>
              <a:cs typeface="+mn-cs"/>
            </a:rPr>
            <a:t>なったが、</a:t>
          </a:r>
          <a:r>
            <a:rPr kumimoji="1" lang="ja-JP" altLang="ja-JP" sz="1300">
              <a:solidFill>
                <a:schemeClr val="dk1"/>
              </a:solidFill>
              <a:effectLst/>
              <a:latin typeface="+mn-lt"/>
              <a:ea typeface="+mn-ea"/>
              <a:cs typeface="+mn-cs"/>
            </a:rPr>
            <a:t>前年度に比べて</a:t>
          </a:r>
          <a:r>
            <a:rPr kumimoji="1" lang="en-US" altLang="ja-JP" sz="1300">
              <a:solidFill>
                <a:schemeClr val="dk1"/>
              </a:solidFill>
              <a:effectLst/>
              <a:latin typeface="+mn-lt"/>
              <a:ea typeface="+mn-ea"/>
              <a:cs typeface="+mn-cs"/>
            </a:rPr>
            <a:t>1.82</a:t>
          </a:r>
          <a:r>
            <a:rPr kumimoji="1" lang="ja-JP" altLang="en-US" sz="1300">
              <a:solidFill>
                <a:schemeClr val="dk1"/>
              </a:solidFill>
              <a:effectLst/>
              <a:latin typeface="+mn-lt"/>
              <a:ea typeface="+mn-ea"/>
              <a:cs typeface="+mn-cs"/>
            </a:rPr>
            <a:t>ポイント減の</a:t>
          </a:r>
          <a:r>
            <a:rPr kumimoji="1" lang="en-US" altLang="ja-JP" sz="1300">
              <a:solidFill>
                <a:schemeClr val="dk1"/>
              </a:solidFill>
              <a:effectLst/>
              <a:latin typeface="+mn-lt"/>
              <a:ea typeface="+mn-ea"/>
              <a:cs typeface="+mn-cs"/>
            </a:rPr>
            <a:t>2.54</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今後も、各会計において効率的な事業運営を図り、財政の健全化に努めていく。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14812029</v>
      </c>
      <c r="BO4" s="351"/>
      <c r="BP4" s="351"/>
      <c r="BQ4" s="351"/>
      <c r="BR4" s="351"/>
      <c r="BS4" s="351"/>
      <c r="BT4" s="351"/>
      <c r="BU4" s="352"/>
      <c r="BV4" s="350">
        <v>15140571</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2.5</v>
      </c>
      <c r="CU4" s="357"/>
      <c r="CV4" s="357"/>
      <c r="CW4" s="357"/>
      <c r="CX4" s="357"/>
      <c r="CY4" s="357"/>
      <c r="CZ4" s="357"/>
      <c r="DA4" s="358"/>
      <c r="DB4" s="356">
        <v>4.4000000000000004</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14522888</v>
      </c>
      <c r="BO5" s="388"/>
      <c r="BP5" s="388"/>
      <c r="BQ5" s="388"/>
      <c r="BR5" s="388"/>
      <c r="BS5" s="388"/>
      <c r="BT5" s="388"/>
      <c r="BU5" s="389"/>
      <c r="BV5" s="387">
        <v>14510288</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91.4</v>
      </c>
      <c r="CU5" s="385"/>
      <c r="CV5" s="385"/>
      <c r="CW5" s="385"/>
      <c r="CX5" s="385"/>
      <c r="CY5" s="385"/>
      <c r="CZ5" s="385"/>
      <c r="DA5" s="386"/>
      <c r="DB5" s="384">
        <v>89.6</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289141</v>
      </c>
      <c r="BO6" s="388"/>
      <c r="BP6" s="388"/>
      <c r="BQ6" s="388"/>
      <c r="BR6" s="388"/>
      <c r="BS6" s="388"/>
      <c r="BT6" s="388"/>
      <c r="BU6" s="389"/>
      <c r="BV6" s="387">
        <v>630283</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96</v>
      </c>
      <c r="CU6" s="425"/>
      <c r="CV6" s="425"/>
      <c r="CW6" s="425"/>
      <c r="CX6" s="425"/>
      <c r="CY6" s="425"/>
      <c r="CZ6" s="425"/>
      <c r="DA6" s="426"/>
      <c r="DB6" s="424">
        <v>95.2</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61520</v>
      </c>
      <c r="BO7" s="388"/>
      <c r="BP7" s="388"/>
      <c r="BQ7" s="388"/>
      <c r="BR7" s="388"/>
      <c r="BS7" s="388"/>
      <c r="BT7" s="388"/>
      <c r="BU7" s="389"/>
      <c r="BV7" s="387">
        <v>232783</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8929037</v>
      </c>
      <c r="CU7" s="388"/>
      <c r="CV7" s="388"/>
      <c r="CW7" s="388"/>
      <c r="CX7" s="388"/>
      <c r="CY7" s="388"/>
      <c r="CZ7" s="388"/>
      <c r="DA7" s="389"/>
      <c r="DB7" s="387">
        <v>9101610</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227621</v>
      </c>
      <c r="BO8" s="388"/>
      <c r="BP8" s="388"/>
      <c r="BQ8" s="388"/>
      <c r="BR8" s="388"/>
      <c r="BS8" s="388"/>
      <c r="BT8" s="388"/>
      <c r="BU8" s="389"/>
      <c r="BV8" s="387">
        <v>397500</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0.44</v>
      </c>
      <c r="CU8" s="428"/>
      <c r="CV8" s="428"/>
      <c r="CW8" s="428"/>
      <c r="CX8" s="428"/>
      <c r="CY8" s="428"/>
      <c r="CZ8" s="428"/>
      <c r="DA8" s="429"/>
      <c r="DB8" s="427">
        <v>0.44</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31842</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-169879</v>
      </c>
      <c r="BO9" s="388"/>
      <c r="BP9" s="388"/>
      <c r="BQ9" s="388"/>
      <c r="BR9" s="388"/>
      <c r="BS9" s="388"/>
      <c r="BT9" s="388"/>
      <c r="BU9" s="389"/>
      <c r="BV9" s="387">
        <v>129006</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19.100000000000001</v>
      </c>
      <c r="CU9" s="385"/>
      <c r="CV9" s="385"/>
      <c r="CW9" s="385"/>
      <c r="CX9" s="385"/>
      <c r="CY9" s="385"/>
      <c r="CZ9" s="385"/>
      <c r="DA9" s="386"/>
      <c r="DB9" s="384">
        <v>20.7</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32899</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202575</v>
      </c>
      <c r="BO10" s="388"/>
      <c r="BP10" s="388"/>
      <c r="BQ10" s="388"/>
      <c r="BR10" s="388"/>
      <c r="BS10" s="388"/>
      <c r="BT10" s="388"/>
      <c r="BU10" s="389"/>
      <c r="BV10" s="387">
        <v>170394</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v>117803</v>
      </c>
      <c r="BO11" s="388"/>
      <c r="BP11" s="388"/>
      <c r="BQ11" s="388"/>
      <c r="BR11" s="388"/>
      <c r="BS11" s="388"/>
      <c r="BT11" s="388"/>
      <c r="BU11" s="389"/>
      <c r="BV11" s="387">
        <v>217661</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114</v>
      </c>
      <c r="CU11" s="428"/>
      <c r="CV11" s="428"/>
      <c r="CW11" s="428"/>
      <c r="CX11" s="428"/>
      <c r="CY11" s="428"/>
      <c r="CZ11" s="428"/>
      <c r="DA11" s="429"/>
      <c r="DB11" s="427" t="s">
        <v>114</v>
      </c>
      <c r="DC11" s="428"/>
      <c r="DD11" s="428"/>
      <c r="DE11" s="428"/>
      <c r="DF11" s="428"/>
      <c r="DG11" s="428"/>
      <c r="DH11" s="428"/>
      <c r="DI11" s="429"/>
      <c r="DJ11" s="139"/>
      <c r="DK11" s="139"/>
      <c r="DL11" s="139"/>
      <c r="DM11" s="139"/>
      <c r="DN11" s="139"/>
      <c r="DO11" s="139"/>
    </row>
    <row r="12" spans="1:119" ht="18.75" customHeight="1">
      <c r="A12" s="140"/>
      <c r="B12" s="447" t="s">
        <v>115</v>
      </c>
      <c r="C12" s="448"/>
      <c r="D12" s="448"/>
      <c r="E12" s="448"/>
      <c r="F12" s="448"/>
      <c r="G12" s="448"/>
      <c r="H12" s="448"/>
      <c r="I12" s="448"/>
      <c r="J12" s="448"/>
      <c r="K12" s="449"/>
      <c r="L12" s="456" t="s">
        <v>116</v>
      </c>
      <c r="M12" s="457"/>
      <c r="N12" s="457"/>
      <c r="O12" s="457"/>
      <c r="P12" s="457"/>
      <c r="Q12" s="458"/>
      <c r="R12" s="459">
        <v>32043</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t="s">
        <v>122</v>
      </c>
      <c r="BO12" s="388"/>
      <c r="BP12" s="388"/>
      <c r="BQ12" s="388"/>
      <c r="BR12" s="388"/>
      <c r="BS12" s="388"/>
      <c r="BT12" s="388"/>
      <c r="BU12" s="389"/>
      <c r="BV12" s="387" t="s">
        <v>122</v>
      </c>
      <c r="BW12" s="388"/>
      <c r="BX12" s="388"/>
      <c r="BY12" s="388"/>
      <c r="BZ12" s="388"/>
      <c r="CA12" s="388"/>
      <c r="CB12" s="388"/>
      <c r="CC12" s="389"/>
      <c r="CD12" s="390" t="s">
        <v>123</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124</v>
      </c>
      <c r="N13" s="476"/>
      <c r="O13" s="476"/>
      <c r="P13" s="476"/>
      <c r="Q13" s="477"/>
      <c r="R13" s="468">
        <v>31942</v>
      </c>
      <c r="S13" s="469"/>
      <c r="T13" s="469"/>
      <c r="U13" s="469"/>
      <c r="V13" s="470"/>
      <c r="W13" s="403" t="s">
        <v>125</v>
      </c>
      <c r="X13" s="404"/>
      <c r="Y13" s="404"/>
      <c r="Z13" s="404"/>
      <c r="AA13" s="404"/>
      <c r="AB13" s="394"/>
      <c r="AC13" s="438">
        <v>1430</v>
      </c>
      <c r="AD13" s="439"/>
      <c r="AE13" s="439"/>
      <c r="AF13" s="439"/>
      <c r="AG13" s="478"/>
      <c r="AH13" s="438">
        <v>1549</v>
      </c>
      <c r="AI13" s="439"/>
      <c r="AJ13" s="439"/>
      <c r="AK13" s="439"/>
      <c r="AL13" s="440"/>
      <c r="AM13" s="416" t="s">
        <v>126</v>
      </c>
      <c r="AN13" s="417"/>
      <c r="AO13" s="417"/>
      <c r="AP13" s="417"/>
      <c r="AQ13" s="417"/>
      <c r="AR13" s="417"/>
      <c r="AS13" s="417"/>
      <c r="AT13" s="418"/>
      <c r="AU13" s="419" t="s">
        <v>120</v>
      </c>
      <c r="AV13" s="420"/>
      <c r="AW13" s="420"/>
      <c r="AX13" s="420"/>
      <c r="AY13" s="421" t="s">
        <v>127</v>
      </c>
      <c r="AZ13" s="422"/>
      <c r="BA13" s="422"/>
      <c r="BB13" s="422"/>
      <c r="BC13" s="422"/>
      <c r="BD13" s="422"/>
      <c r="BE13" s="422"/>
      <c r="BF13" s="422"/>
      <c r="BG13" s="422"/>
      <c r="BH13" s="422"/>
      <c r="BI13" s="422"/>
      <c r="BJ13" s="422"/>
      <c r="BK13" s="422"/>
      <c r="BL13" s="422"/>
      <c r="BM13" s="423"/>
      <c r="BN13" s="387">
        <v>150499</v>
      </c>
      <c r="BO13" s="388"/>
      <c r="BP13" s="388"/>
      <c r="BQ13" s="388"/>
      <c r="BR13" s="388"/>
      <c r="BS13" s="388"/>
      <c r="BT13" s="388"/>
      <c r="BU13" s="389"/>
      <c r="BV13" s="387">
        <v>517061</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12.5</v>
      </c>
      <c r="CU13" s="385"/>
      <c r="CV13" s="385"/>
      <c r="CW13" s="385"/>
      <c r="CX13" s="385"/>
      <c r="CY13" s="385"/>
      <c r="CZ13" s="385"/>
      <c r="DA13" s="386"/>
      <c r="DB13" s="384">
        <v>13.5</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32253</v>
      </c>
      <c r="S14" s="469"/>
      <c r="T14" s="469"/>
      <c r="U14" s="469"/>
      <c r="V14" s="470"/>
      <c r="W14" s="377"/>
      <c r="X14" s="378"/>
      <c r="Y14" s="378"/>
      <c r="Z14" s="378"/>
      <c r="AA14" s="378"/>
      <c r="AB14" s="367"/>
      <c r="AC14" s="471">
        <v>9.3000000000000007</v>
      </c>
      <c r="AD14" s="472"/>
      <c r="AE14" s="472"/>
      <c r="AF14" s="472"/>
      <c r="AG14" s="473"/>
      <c r="AH14" s="471">
        <v>9.8000000000000007</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21</v>
      </c>
      <c r="CU14" s="483"/>
      <c r="CV14" s="483"/>
      <c r="CW14" s="483"/>
      <c r="CX14" s="483"/>
      <c r="CY14" s="483"/>
      <c r="CZ14" s="483"/>
      <c r="DA14" s="484"/>
      <c r="DB14" s="482">
        <v>31.4</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124</v>
      </c>
      <c r="N15" s="476"/>
      <c r="O15" s="476"/>
      <c r="P15" s="476"/>
      <c r="Q15" s="477"/>
      <c r="R15" s="468">
        <v>32162</v>
      </c>
      <c r="S15" s="469"/>
      <c r="T15" s="469"/>
      <c r="U15" s="469"/>
      <c r="V15" s="470"/>
      <c r="W15" s="403" t="s">
        <v>131</v>
      </c>
      <c r="X15" s="404"/>
      <c r="Y15" s="404"/>
      <c r="Z15" s="404"/>
      <c r="AA15" s="404"/>
      <c r="AB15" s="394"/>
      <c r="AC15" s="438">
        <v>4224</v>
      </c>
      <c r="AD15" s="439"/>
      <c r="AE15" s="439"/>
      <c r="AF15" s="439"/>
      <c r="AG15" s="478"/>
      <c r="AH15" s="438">
        <v>4413</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3208316</v>
      </c>
      <c r="BO15" s="351"/>
      <c r="BP15" s="351"/>
      <c r="BQ15" s="351"/>
      <c r="BR15" s="351"/>
      <c r="BS15" s="351"/>
      <c r="BT15" s="351"/>
      <c r="BU15" s="352"/>
      <c r="BV15" s="350">
        <v>3132671</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27.4</v>
      </c>
      <c r="AD16" s="472"/>
      <c r="AE16" s="472"/>
      <c r="AF16" s="472"/>
      <c r="AG16" s="473"/>
      <c r="AH16" s="471">
        <v>28</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7235738</v>
      </c>
      <c r="BO16" s="388"/>
      <c r="BP16" s="388"/>
      <c r="BQ16" s="388"/>
      <c r="BR16" s="388"/>
      <c r="BS16" s="388"/>
      <c r="BT16" s="388"/>
      <c r="BU16" s="389"/>
      <c r="BV16" s="387">
        <v>7043234</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135</v>
      </c>
      <c r="S17" s="489"/>
      <c r="T17" s="489"/>
      <c r="U17" s="489"/>
      <c r="V17" s="490"/>
      <c r="W17" s="403" t="s">
        <v>138</v>
      </c>
      <c r="X17" s="404"/>
      <c r="Y17" s="404"/>
      <c r="Z17" s="404"/>
      <c r="AA17" s="404"/>
      <c r="AB17" s="394"/>
      <c r="AC17" s="438">
        <v>9788</v>
      </c>
      <c r="AD17" s="439"/>
      <c r="AE17" s="439"/>
      <c r="AF17" s="439"/>
      <c r="AG17" s="478"/>
      <c r="AH17" s="438">
        <v>9822</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4033468</v>
      </c>
      <c r="BO17" s="388"/>
      <c r="BP17" s="388"/>
      <c r="BQ17" s="388"/>
      <c r="BR17" s="388"/>
      <c r="BS17" s="388"/>
      <c r="BT17" s="388"/>
      <c r="BU17" s="389"/>
      <c r="BV17" s="387">
        <v>3928416</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125.13</v>
      </c>
      <c r="M18" s="500"/>
      <c r="N18" s="500"/>
      <c r="O18" s="500"/>
      <c r="P18" s="500"/>
      <c r="Q18" s="500"/>
      <c r="R18" s="501"/>
      <c r="S18" s="501"/>
      <c r="T18" s="501"/>
      <c r="U18" s="501"/>
      <c r="V18" s="502"/>
      <c r="W18" s="405"/>
      <c r="X18" s="406"/>
      <c r="Y18" s="406"/>
      <c r="Z18" s="406"/>
      <c r="AA18" s="406"/>
      <c r="AB18" s="397"/>
      <c r="AC18" s="503">
        <v>63.4</v>
      </c>
      <c r="AD18" s="504"/>
      <c r="AE18" s="504"/>
      <c r="AF18" s="504"/>
      <c r="AG18" s="505"/>
      <c r="AH18" s="503">
        <v>62.2</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8283203</v>
      </c>
      <c r="BO18" s="388"/>
      <c r="BP18" s="388"/>
      <c r="BQ18" s="388"/>
      <c r="BR18" s="388"/>
      <c r="BS18" s="388"/>
      <c r="BT18" s="388"/>
      <c r="BU18" s="389"/>
      <c r="BV18" s="387">
        <v>8325356</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254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10280945</v>
      </c>
      <c r="BO19" s="388"/>
      <c r="BP19" s="388"/>
      <c r="BQ19" s="388"/>
      <c r="BR19" s="388"/>
      <c r="BS19" s="388"/>
      <c r="BT19" s="388"/>
      <c r="BU19" s="389"/>
      <c r="BV19" s="387">
        <v>10523144</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10913</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14602055</v>
      </c>
      <c r="BO23" s="388"/>
      <c r="BP23" s="388"/>
      <c r="BQ23" s="388"/>
      <c r="BR23" s="388"/>
      <c r="BS23" s="388"/>
      <c r="BT23" s="388"/>
      <c r="BU23" s="389"/>
      <c r="BV23" s="387">
        <v>15214509</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8290</v>
      </c>
      <c r="R24" s="439"/>
      <c r="S24" s="439"/>
      <c r="T24" s="439"/>
      <c r="U24" s="439"/>
      <c r="V24" s="478"/>
      <c r="W24" s="533"/>
      <c r="X24" s="521"/>
      <c r="Y24" s="522"/>
      <c r="Z24" s="437" t="s">
        <v>154</v>
      </c>
      <c r="AA24" s="417"/>
      <c r="AB24" s="417"/>
      <c r="AC24" s="417"/>
      <c r="AD24" s="417"/>
      <c r="AE24" s="417"/>
      <c r="AF24" s="417"/>
      <c r="AG24" s="418"/>
      <c r="AH24" s="438">
        <v>244</v>
      </c>
      <c r="AI24" s="439"/>
      <c r="AJ24" s="439"/>
      <c r="AK24" s="439"/>
      <c r="AL24" s="478"/>
      <c r="AM24" s="438">
        <v>704672</v>
      </c>
      <c r="AN24" s="439"/>
      <c r="AO24" s="439"/>
      <c r="AP24" s="439"/>
      <c r="AQ24" s="439"/>
      <c r="AR24" s="478"/>
      <c r="AS24" s="438">
        <v>2888</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10478375</v>
      </c>
      <c r="BO24" s="388"/>
      <c r="BP24" s="388"/>
      <c r="BQ24" s="388"/>
      <c r="BR24" s="388"/>
      <c r="BS24" s="388"/>
      <c r="BT24" s="388"/>
      <c r="BU24" s="389"/>
      <c r="BV24" s="387">
        <v>11049090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6550</v>
      </c>
      <c r="R25" s="439"/>
      <c r="S25" s="439"/>
      <c r="T25" s="439"/>
      <c r="U25" s="439"/>
      <c r="V25" s="478"/>
      <c r="W25" s="533"/>
      <c r="X25" s="521"/>
      <c r="Y25" s="522"/>
      <c r="Z25" s="437" t="s">
        <v>157</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1180203</v>
      </c>
      <c r="BO25" s="351"/>
      <c r="BP25" s="351"/>
      <c r="BQ25" s="351"/>
      <c r="BR25" s="351"/>
      <c r="BS25" s="351"/>
      <c r="BT25" s="351"/>
      <c r="BU25" s="352"/>
      <c r="BV25" s="350">
        <v>1466447</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5700</v>
      </c>
      <c r="R26" s="439"/>
      <c r="S26" s="439"/>
      <c r="T26" s="439"/>
      <c r="U26" s="439"/>
      <c r="V26" s="478"/>
      <c r="W26" s="533"/>
      <c r="X26" s="521"/>
      <c r="Y26" s="522"/>
      <c r="Z26" s="437" t="s">
        <v>160</v>
      </c>
      <c r="AA26" s="543"/>
      <c r="AB26" s="543"/>
      <c r="AC26" s="543"/>
      <c r="AD26" s="543"/>
      <c r="AE26" s="543"/>
      <c r="AF26" s="543"/>
      <c r="AG26" s="544"/>
      <c r="AH26" s="438">
        <v>5</v>
      </c>
      <c r="AI26" s="439"/>
      <c r="AJ26" s="439"/>
      <c r="AK26" s="439"/>
      <c r="AL26" s="478"/>
      <c r="AM26" s="438">
        <v>15530</v>
      </c>
      <c r="AN26" s="439"/>
      <c r="AO26" s="439"/>
      <c r="AP26" s="439"/>
      <c r="AQ26" s="439"/>
      <c r="AR26" s="478"/>
      <c r="AS26" s="438">
        <v>3106</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4000</v>
      </c>
      <c r="R27" s="439"/>
      <c r="S27" s="439"/>
      <c r="T27" s="439"/>
      <c r="U27" s="439"/>
      <c r="V27" s="478"/>
      <c r="W27" s="533"/>
      <c r="X27" s="521"/>
      <c r="Y27" s="522"/>
      <c r="Z27" s="437" t="s">
        <v>163</v>
      </c>
      <c r="AA27" s="417"/>
      <c r="AB27" s="417"/>
      <c r="AC27" s="417"/>
      <c r="AD27" s="417"/>
      <c r="AE27" s="417"/>
      <c r="AF27" s="417"/>
      <c r="AG27" s="418"/>
      <c r="AH27" s="438">
        <v>3</v>
      </c>
      <c r="AI27" s="439"/>
      <c r="AJ27" s="439"/>
      <c r="AK27" s="439"/>
      <c r="AL27" s="478"/>
      <c r="AM27" s="438">
        <v>12279</v>
      </c>
      <c r="AN27" s="439"/>
      <c r="AO27" s="439"/>
      <c r="AP27" s="439"/>
      <c r="AQ27" s="439"/>
      <c r="AR27" s="478"/>
      <c r="AS27" s="438">
        <v>4093</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485387</v>
      </c>
      <c r="BO27" s="557"/>
      <c r="BP27" s="557"/>
      <c r="BQ27" s="557"/>
      <c r="BR27" s="557"/>
      <c r="BS27" s="557"/>
      <c r="BT27" s="557"/>
      <c r="BU27" s="558"/>
      <c r="BV27" s="556">
        <v>484472</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3320</v>
      </c>
      <c r="R28" s="439"/>
      <c r="S28" s="439"/>
      <c r="T28" s="439"/>
      <c r="U28" s="439"/>
      <c r="V28" s="478"/>
      <c r="W28" s="533"/>
      <c r="X28" s="521"/>
      <c r="Y28" s="522"/>
      <c r="Z28" s="437" t="s">
        <v>166</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2736620</v>
      </c>
      <c r="BO28" s="351"/>
      <c r="BP28" s="351"/>
      <c r="BQ28" s="351"/>
      <c r="BR28" s="351"/>
      <c r="BS28" s="351"/>
      <c r="BT28" s="351"/>
      <c r="BU28" s="352"/>
      <c r="BV28" s="350">
        <v>2534045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18</v>
      </c>
      <c r="M29" s="439"/>
      <c r="N29" s="439"/>
      <c r="O29" s="439"/>
      <c r="P29" s="478"/>
      <c r="Q29" s="438">
        <v>3100</v>
      </c>
      <c r="R29" s="439"/>
      <c r="S29" s="439"/>
      <c r="T29" s="439"/>
      <c r="U29" s="439"/>
      <c r="V29" s="478"/>
      <c r="W29" s="534"/>
      <c r="X29" s="535"/>
      <c r="Y29" s="536"/>
      <c r="Z29" s="437" t="s">
        <v>170</v>
      </c>
      <c r="AA29" s="417"/>
      <c r="AB29" s="417"/>
      <c r="AC29" s="417"/>
      <c r="AD29" s="417"/>
      <c r="AE29" s="417"/>
      <c r="AF29" s="417"/>
      <c r="AG29" s="418"/>
      <c r="AH29" s="438">
        <v>247</v>
      </c>
      <c r="AI29" s="439"/>
      <c r="AJ29" s="439"/>
      <c r="AK29" s="439"/>
      <c r="AL29" s="478"/>
      <c r="AM29" s="438">
        <v>716951</v>
      </c>
      <c r="AN29" s="439"/>
      <c r="AO29" s="439"/>
      <c r="AP29" s="439"/>
      <c r="AQ29" s="439"/>
      <c r="AR29" s="478"/>
      <c r="AS29" s="438">
        <v>2903</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602488</v>
      </c>
      <c r="BO29" s="388"/>
      <c r="BP29" s="388"/>
      <c r="BQ29" s="388"/>
      <c r="BR29" s="388"/>
      <c r="BS29" s="388"/>
      <c r="BT29" s="388"/>
      <c r="BU29" s="389"/>
      <c r="BV29" s="387">
        <v>600884</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96.8</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2649064</v>
      </c>
      <c r="BO30" s="557"/>
      <c r="BP30" s="557"/>
      <c r="BQ30" s="557"/>
      <c r="BR30" s="557"/>
      <c r="BS30" s="557"/>
      <c r="BT30" s="557"/>
      <c r="BU30" s="558"/>
      <c r="BV30" s="556">
        <v>2369989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神埼市国民健康保険事業特別会計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5</v>
      </c>
      <c r="BF34" s="568"/>
      <c r="BG34" s="569" t="str">
        <f>IF('各会計、関係団体の財政状況及び健全化判断比率'!B31="","",'各会計、関係団体の財政状況及び健全化判断比率'!B31)</f>
        <v>神埼市下水道事業特別会計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6</v>
      </c>
      <c r="BX34" s="568"/>
      <c r="BY34" s="569" t="str">
        <f>IF('各会計、関係団体の財政状況及び健全化判断比率'!B68="","",'各会計、関係団体の財政状況及び健全化判断比率'!B68)</f>
        <v>脊振共同塵芥処理組合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神埼地区土地開発公社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神埼市国民健康保険診療所特別会計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7</v>
      </c>
      <c r="BX35" s="568"/>
      <c r="BY35" s="569" t="str">
        <f>IF('各会計、関係団体の財政状況及び健全化判断比率'!B69="","",'各会計、関係団体の財政状況及び健全化判断比率'!B69)</f>
        <v>佐賀中部広域連合（一般会計）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神埼市後期高齢者医療特別会計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8</v>
      </c>
      <c r="BX36" s="568"/>
      <c r="BY36" s="569" t="str">
        <f>IF('各会計、関係団体の財政状況及び健全化判断比率'!B70="","",'各会計、関係団体の財政状況及び健全化判断比率'!B70)</f>
        <v>佐賀中部広域連合（特別会計）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9</v>
      </c>
      <c r="BX37" s="568"/>
      <c r="BY37" s="569" t="str">
        <f>IF('各会計、関係団体の財政状況及び健全化判断比率'!B71="","",'各会計、関係団体の財政状況及び健全化判断比率'!B71)</f>
        <v>三神地区環境事務組合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10</v>
      </c>
      <c r="BX38" s="568"/>
      <c r="BY38" s="569" t="str">
        <f>IF('各会計、関係団体の財政状況及び健全化判断比率'!B72="","",'各会計、関係団体の財政状況及び健全化判断比率'!B72)</f>
        <v>佐賀県後期高齢者医療広域連合（一般会計）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11</v>
      </c>
      <c r="BX39" s="568"/>
      <c r="BY39" s="569" t="str">
        <f>IF('各会計、関係団体の財政状況及び健全化判断比率'!B73="","",'各会計、関係団体の財政状況及び健全化判断比率'!B73)</f>
        <v>佐賀県後期高齢者医療広域連合（特別会計）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12</v>
      </c>
      <c r="BX40" s="568"/>
      <c r="BY40" s="569" t="str">
        <f>IF('各会計、関係団体の財政状況及び健全化判断比率'!B74="","",'各会計、関係団体の財政状況及び健全化判断比率'!B74)</f>
        <v>佐賀県市町総合事務組合（一般会計）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13</v>
      </c>
      <c r="BX41" s="568"/>
      <c r="BY41" s="569" t="str">
        <f>IF('各会計、関係団体の財政状況及び健全化判断比率'!B75="","",'各会計、関係団体の財政状況及び健全化判断比率'!B75)</f>
        <v>佐賀県市町総合事務組合（特別会計）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14</v>
      </c>
      <c r="BX42" s="568"/>
      <c r="BY42" s="569" t="str">
        <f>IF('各会計、関係団体の財政状況及び健全化判断比率'!B76="","",'各会計、関係団体の財政状況及び健全化判断比率'!B76)</f>
        <v>佐賀東部水道企業団</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523</v>
      </c>
      <c r="D34" s="1154"/>
      <c r="E34" s="1155"/>
      <c r="F34" s="32">
        <v>3.74</v>
      </c>
      <c r="G34" s="33">
        <v>4.53</v>
      </c>
      <c r="H34" s="33">
        <v>3.03</v>
      </c>
      <c r="I34" s="33">
        <v>4.3600000000000003</v>
      </c>
      <c r="J34" s="34">
        <v>2.54</v>
      </c>
      <c r="K34" s="22"/>
      <c r="L34" s="22"/>
      <c r="M34" s="22"/>
      <c r="N34" s="22"/>
      <c r="O34" s="22"/>
      <c r="P34" s="22"/>
    </row>
    <row r="35" spans="1:16" ht="39" customHeight="1">
      <c r="A35" s="22"/>
      <c r="B35" s="35"/>
      <c r="C35" s="1148" t="s">
        <v>524</v>
      </c>
      <c r="D35" s="1149"/>
      <c r="E35" s="1150"/>
      <c r="F35" s="36">
        <v>1.1399999999999999</v>
      </c>
      <c r="G35" s="37">
        <v>1.72</v>
      </c>
      <c r="H35" s="37">
        <v>1.71</v>
      </c>
      <c r="I35" s="37">
        <v>0.09</v>
      </c>
      <c r="J35" s="38">
        <v>1.51</v>
      </c>
      <c r="K35" s="22"/>
      <c r="L35" s="22"/>
      <c r="M35" s="22"/>
      <c r="N35" s="22"/>
      <c r="O35" s="22"/>
      <c r="P35" s="22"/>
    </row>
    <row r="36" spans="1:16" ht="39" customHeight="1">
      <c r="A36" s="22"/>
      <c r="B36" s="35"/>
      <c r="C36" s="1148" t="s">
        <v>525</v>
      </c>
      <c r="D36" s="1149"/>
      <c r="E36" s="1150"/>
      <c r="F36" s="36">
        <v>0.18</v>
      </c>
      <c r="G36" s="37">
        <v>0.67</v>
      </c>
      <c r="H36" s="37">
        <v>0.28000000000000003</v>
      </c>
      <c r="I36" s="37">
        <v>0.33</v>
      </c>
      <c r="J36" s="38">
        <v>0.26</v>
      </c>
      <c r="K36" s="22"/>
      <c r="L36" s="22"/>
      <c r="M36" s="22"/>
      <c r="N36" s="22"/>
      <c r="O36" s="22"/>
      <c r="P36" s="22"/>
    </row>
    <row r="37" spans="1:16" ht="39" customHeight="1">
      <c r="A37" s="22"/>
      <c r="B37" s="35"/>
      <c r="C37" s="1148" t="s">
        <v>526</v>
      </c>
      <c r="D37" s="1149"/>
      <c r="E37" s="1150"/>
      <c r="F37" s="36">
        <v>0.1</v>
      </c>
      <c r="G37" s="37">
        <v>0</v>
      </c>
      <c r="H37" s="37">
        <v>0.01</v>
      </c>
      <c r="I37" s="37">
        <v>0.09</v>
      </c>
      <c r="J37" s="38">
        <v>0.09</v>
      </c>
      <c r="K37" s="22"/>
      <c r="L37" s="22"/>
      <c r="M37" s="22"/>
      <c r="N37" s="22"/>
      <c r="O37" s="22"/>
      <c r="P37" s="22"/>
    </row>
    <row r="38" spans="1:16" ht="39" customHeight="1">
      <c r="A38" s="22"/>
      <c r="B38" s="35"/>
      <c r="C38" s="1148" t="s">
        <v>527</v>
      </c>
      <c r="D38" s="1149"/>
      <c r="E38" s="1150"/>
      <c r="F38" s="36">
        <v>7.0000000000000007E-2</v>
      </c>
      <c r="G38" s="37">
        <v>0.04</v>
      </c>
      <c r="H38" s="37">
        <v>0.02</v>
      </c>
      <c r="I38" s="37">
        <v>0.06</v>
      </c>
      <c r="J38" s="38">
        <v>0.02</v>
      </c>
      <c r="K38" s="22"/>
      <c r="L38" s="22"/>
      <c r="M38" s="22"/>
      <c r="N38" s="22"/>
      <c r="O38" s="22"/>
      <c r="P38" s="22"/>
    </row>
    <row r="39" spans="1:16" ht="39" customHeight="1">
      <c r="A39" s="22"/>
      <c r="B39" s="35"/>
      <c r="C39" s="1148"/>
      <c r="D39" s="1149"/>
      <c r="E39" s="1150"/>
      <c r="F39" s="36"/>
      <c r="G39" s="37"/>
      <c r="H39" s="37"/>
      <c r="I39" s="37"/>
      <c r="J39" s="38"/>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528</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529</v>
      </c>
      <c r="D43" s="1152"/>
      <c r="E43" s="1153"/>
      <c r="F43" s="41">
        <v>0</v>
      </c>
      <c r="G43" s="42">
        <v>0</v>
      </c>
      <c r="H43" s="42">
        <v>0</v>
      </c>
      <c r="I43" s="42">
        <v>0</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1767</v>
      </c>
      <c r="L45" s="60">
        <v>1811</v>
      </c>
      <c r="M45" s="60">
        <v>1982</v>
      </c>
      <c r="N45" s="60">
        <v>1983</v>
      </c>
      <c r="O45" s="61">
        <v>1863</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185</v>
      </c>
      <c r="L48" s="64">
        <v>205</v>
      </c>
      <c r="M48" s="64">
        <v>198</v>
      </c>
      <c r="N48" s="64">
        <v>197</v>
      </c>
      <c r="O48" s="65">
        <v>216</v>
      </c>
      <c r="P48" s="48"/>
      <c r="Q48" s="48"/>
      <c r="R48" s="48"/>
      <c r="S48" s="48"/>
      <c r="T48" s="48"/>
      <c r="U48" s="48"/>
    </row>
    <row r="49" spans="1:21" ht="30.75" customHeight="1">
      <c r="A49" s="48"/>
      <c r="B49" s="1166"/>
      <c r="C49" s="1167"/>
      <c r="D49" s="62"/>
      <c r="E49" s="1158" t="s">
        <v>16</v>
      </c>
      <c r="F49" s="1158"/>
      <c r="G49" s="1158"/>
      <c r="H49" s="1158"/>
      <c r="I49" s="1158"/>
      <c r="J49" s="1159"/>
      <c r="K49" s="63">
        <v>187</v>
      </c>
      <c r="L49" s="64">
        <v>200</v>
      </c>
      <c r="M49" s="64">
        <v>200</v>
      </c>
      <c r="N49" s="64">
        <v>173</v>
      </c>
      <c r="O49" s="65">
        <v>123</v>
      </c>
      <c r="P49" s="48"/>
      <c r="Q49" s="48"/>
      <c r="R49" s="48"/>
      <c r="S49" s="48"/>
      <c r="T49" s="48"/>
      <c r="U49" s="48"/>
    </row>
    <row r="50" spans="1:21" ht="30.75" customHeight="1">
      <c r="A50" s="48"/>
      <c r="B50" s="1166"/>
      <c r="C50" s="1167"/>
      <c r="D50" s="62"/>
      <c r="E50" s="1158" t="s">
        <v>17</v>
      </c>
      <c r="F50" s="1158"/>
      <c r="G50" s="1158"/>
      <c r="H50" s="1158"/>
      <c r="I50" s="1158"/>
      <c r="J50" s="1159"/>
      <c r="K50" s="63">
        <v>332</v>
      </c>
      <c r="L50" s="64">
        <v>298</v>
      </c>
      <c r="M50" s="64">
        <v>264</v>
      </c>
      <c r="N50" s="64">
        <v>236</v>
      </c>
      <c r="O50" s="65">
        <v>189</v>
      </c>
      <c r="P50" s="48"/>
      <c r="Q50" s="48"/>
      <c r="R50" s="48"/>
      <c r="S50" s="48"/>
      <c r="T50" s="48"/>
      <c r="U50" s="48"/>
    </row>
    <row r="51" spans="1:21" ht="30.75" customHeight="1">
      <c r="A51" s="48"/>
      <c r="B51" s="1168"/>
      <c r="C51" s="1169"/>
      <c r="D51" s="66"/>
      <c r="E51" s="1158" t="s">
        <v>18</v>
      </c>
      <c r="F51" s="1158"/>
      <c r="G51" s="1158"/>
      <c r="H51" s="1158"/>
      <c r="I51" s="1158"/>
      <c r="J51" s="1159"/>
      <c r="K51" s="63" t="s">
        <v>478</v>
      </c>
      <c r="L51" s="64" t="s">
        <v>478</v>
      </c>
      <c r="M51" s="64" t="s">
        <v>478</v>
      </c>
      <c r="N51" s="64" t="s">
        <v>478</v>
      </c>
      <c r="O51" s="65" t="s">
        <v>478</v>
      </c>
      <c r="P51" s="48"/>
      <c r="Q51" s="48"/>
      <c r="R51" s="48"/>
      <c r="S51" s="48"/>
      <c r="T51" s="48"/>
      <c r="U51" s="48"/>
    </row>
    <row r="52" spans="1:21" ht="30.75" customHeight="1">
      <c r="A52" s="48"/>
      <c r="B52" s="1156" t="s">
        <v>19</v>
      </c>
      <c r="C52" s="1157"/>
      <c r="D52" s="66"/>
      <c r="E52" s="1158" t="s">
        <v>20</v>
      </c>
      <c r="F52" s="1158"/>
      <c r="G52" s="1158"/>
      <c r="H52" s="1158"/>
      <c r="I52" s="1158"/>
      <c r="J52" s="1159"/>
      <c r="K52" s="63">
        <v>1392</v>
      </c>
      <c r="L52" s="64">
        <v>1475</v>
      </c>
      <c r="M52" s="64">
        <v>1648</v>
      </c>
      <c r="N52" s="64">
        <v>1626</v>
      </c>
      <c r="O52" s="65">
        <v>1593</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1079</v>
      </c>
      <c r="L53" s="69">
        <v>1039</v>
      </c>
      <c r="M53" s="69">
        <v>996</v>
      </c>
      <c r="N53" s="69">
        <v>963</v>
      </c>
      <c r="O53" s="70">
        <v>798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2" t="s">
        <v>24</v>
      </c>
      <c r="C41" s="1173"/>
      <c r="D41" s="81"/>
      <c r="E41" s="1178" t="s">
        <v>25</v>
      </c>
      <c r="F41" s="1178"/>
      <c r="G41" s="1178"/>
      <c r="H41" s="1179"/>
      <c r="I41" s="82">
        <v>16316</v>
      </c>
      <c r="J41" s="83">
        <v>16135</v>
      </c>
      <c r="K41" s="83">
        <v>16243</v>
      </c>
      <c r="L41" s="83">
        <v>15215</v>
      </c>
      <c r="M41" s="84">
        <v>14608</v>
      </c>
    </row>
    <row r="42" spans="2:13" ht="27.75" customHeight="1">
      <c r="B42" s="1174"/>
      <c r="C42" s="1175"/>
      <c r="D42" s="85"/>
      <c r="E42" s="1180" t="s">
        <v>26</v>
      </c>
      <c r="F42" s="1180"/>
      <c r="G42" s="1180"/>
      <c r="H42" s="1181"/>
      <c r="I42" s="86">
        <v>1598</v>
      </c>
      <c r="J42" s="87">
        <v>1337</v>
      </c>
      <c r="K42" s="87">
        <v>1100</v>
      </c>
      <c r="L42" s="87">
        <v>885</v>
      </c>
      <c r="M42" s="88">
        <v>711</v>
      </c>
    </row>
    <row r="43" spans="2:13" ht="27.75" customHeight="1">
      <c r="B43" s="1174"/>
      <c r="C43" s="1175"/>
      <c r="D43" s="85"/>
      <c r="E43" s="1180" t="s">
        <v>27</v>
      </c>
      <c r="F43" s="1180"/>
      <c r="G43" s="1180"/>
      <c r="H43" s="1181"/>
      <c r="I43" s="86">
        <v>4377</v>
      </c>
      <c r="J43" s="87">
        <v>4623</v>
      </c>
      <c r="K43" s="87">
        <v>4564</v>
      </c>
      <c r="L43" s="87">
        <v>4478</v>
      </c>
      <c r="M43" s="88">
        <v>4396</v>
      </c>
    </row>
    <row r="44" spans="2:13" ht="27.75" customHeight="1">
      <c r="B44" s="1174"/>
      <c r="C44" s="1175"/>
      <c r="D44" s="85"/>
      <c r="E44" s="1180" t="s">
        <v>28</v>
      </c>
      <c r="F44" s="1180"/>
      <c r="G44" s="1180"/>
      <c r="H44" s="1181"/>
      <c r="I44" s="86">
        <v>858</v>
      </c>
      <c r="J44" s="87">
        <v>755</v>
      </c>
      <c r="K44" s="87">
        <v>770</v>
      </c>
      <c r="L44" s="87">
        <v>572</v>
      </c>
      <c r="M44" s="88">
        <v>459</v>
      </c>
    </row>
    <row r="45" spans="2:13" ht="27.75" customHeight="1">
      <c r="B45" s="1174"/>
      <c r="C45" s="1175"/>
      <c r="D45" s="85"/>
      <c r="E45" s="1180" t="s">
        <v>29</v>
      </c>
      <c r="F45" s="1180"/>
      <c r="G45" s="1180"/>
      <c r="H45" s="1181"/>
      <c r="I45" s="86">
        <v>2550</v>
      </c>
      <c r="J45" s="87">
        <v>2359</v>
      </c>
      <c r="K45" s="87">
        <v>2325</v>
      </c>
      <c r="L45" s="87">
        <v>2174</v>
      </c>
      <c r="M45" s="88">
        <v>2374</v>
      </c>
    </row>
    <row r="46" spans="2:13" ht="27.75" customHeight="1">
      <c r="B46" s="1174"/>
      <c r="C46" s="1175"/>
      <c r="D46" s="89"/>
      <c r="E46" s="1180" t="s">
        <v>30</v>
      </c>
      <c r="F46" s="1180"/>
      <c r="G46" s="1180"/>
      <c r="H46" s="1181"/>
      <c r="I46" s="86" t="s">
        <v>478</v>
      </c>
      <c r="J46" s="87" t="s">
        <v>478</v>
      </c>
      <c r="K46" s="87" t="s">
        <v>478</v>
      </c>
      <c r="L46" s="87" t="s">
        <v>478</v>
      </c>
      <c r="M46" s="88" t="s">
        <v>478</v>
      </c>
    </row>
    <row r="47" spans="2:13" ht="27.75" customHeight="1">
      <c r="B47" s="1174"/>
      <c r="C47" s="1175"/>
      <c r="D47" s="90"/>
      <c r="E47" s="1182" t="s">
        <v>31</v>
      </c>
      <c r="F47" s="1183"/>
      <c r="G47" s="1183"/>
      <c r="H47" s="1184"/>
      <c r="I47" s="86" t="s">
        <v>478</v>
      </c>
      <c r="J47" s="87" t="s">
        <v>478</v>
      </c>
      <c r="K47" s="87" t="s">
        <v>478</v>
      </c>
      <c r="L47" s="87" t="s">
        <v>478</v>
      </c>
      <c r="M47" s="88" t="s">
        <v>478</v>
      </c>
    </row>
    <row r="48" spans="2:13" ht="27.75" customHeight="1">
      <c r="B48" s="1174"/>
      <c r="C48" s="1175"/>
      <c r="D48" s="85"/>
      <c r="E48" s="1180" t="s">
        <v>32</v>
      </c>
      <c r="F48" s="1180"/>
      <c r="G48" s="1180"/>
      <c r="H48" s="1181"/>
      <c r="I48" s="86" t="s">
        <v>478</v>
      </c>
      <c r="J48" s="87" t="s">
        <v>478</v>
      </c>
      <c r="K48" s="87" t="s">
        <v>478</v>
      </c>
      <c r="L48" s="87" t="s">
        <v>478</v>
      </c>
      <c r="M48" s="88" t="s">
        <v>478</v>
      </c>
    </row>
    <row r="49" spans="2:13" ht="27.75" customHeight="1">
      <c r="B49" s="1176"/>
      <c r="C49" s="1177"/>
      <c r="D49" s="85"/>
      <c r="E49" s="1180" t="s">
        <v>33</v>
      </c>
      <c r="F49" s="1180"/>
      <c r="G49" s="1180"/>
      <c r="H49" s="1181"/>
      <c r="I49" s="86" t="s">
        <v>478</v>
      </c>
      <c r="J49" s="87" t="s">
        <v>478</v>
      </c>
      <c r="K49" s="87" t="s">
        <v>478</v>
      </c>
      <c r="L49" s="87" t="s">
        <v>478</v>
      </c>
      <c r="M49" s="88" t="s">
        <v>478</v>
      </c>
    </row>
    <row r="50" spans="2:13" ht="27.75" customHeight="1">
      <c r="B50" s="1185" t="s">
        <v>34</v>
      </c>
      <c r="C50" s="1186"/>
      <c r="D50" s="91"/>
      <c r="E50" s="1180" t="s">
        <v>35</v>
      </c>
      <c r="F50" s="1180"/>
      <c r="G50" s="1180"/>
      <c r="H50" s="1181"/>
      <c r="I50" s="86">
        <v>5054</v>
      </c>
      <c r="J50" s="87">
        <v>5385</v>
      </c>
      <c r="K50" s="87">
        <v>5622</v>
      </c>
      <c r="L50" s="87">
        <v>5886</v>
      </c>
      <c r="M50" s="88">
        <v>6371</v>
      </c>
    </row>
    <row r="51" spans="2:13" ht="27.75" customHeight="1">
      <c r="B51" s="1174"/>
      <c r="C51" s="1175"/>
      <c r="D51" s="85"/>
      <c r="E51" s="1180" t="s">
        <v>36</v>
      </c>
      <c r="F51" s="1180"/>
      <c r="G51" s="1180"/>
      <c r="H51" s="1181"/>
      <c r="I51" s="86">
        <v>95</v>
      </c>
      <c r="J51" s="87">
        <v>125</v>
      </c>
      <c r="K51" s="87">
        <v>115</v>
      </c>
      <c r="L51" s="87">
        <v>100</v>
      </c>
      <c r="M51" s="88">
        <v>85</v>
      </c>
    </row>
    <row r="52" spans="2:13" ht="27.75" customHeight="1">
      <c r="B52" s="1176"/>
      <c r="C52" s="1177"/>
      <c r="D52" s="85"/>
      <c r="E52" s="1180" t="s">
        <v>37</v>
      </c>
      <c r="F52" s="1180"/>
      <c r="G52" s="1180"/>
      <c r="H52" s="1181"/>
      <c r="I52" s="86">
        <v>14836</v>
      </c>
      <c r="J52" s="87">
        <v>15201</v>
      </c>
      <c r="K52" s="87">
        <v>14940</v>
      </c>
      <c r="L52" s="87">
        <v>14978</v>
      </c>
      <c r="M52" s="88">
        <v>14541</v>
      </c>
    </row>
    <row r="53" spans="2:13" ht="27.75" customHeight="1" thickBot="1">
      <c r="B53" s="1187" t="s">
        <v>38</v>
      </c>
      <c r="C53" s="1188"/>
      <c r="D53" s="92"/>
      <c r="E53" s="1189" t="s">
        <v>39</v>
      </c>
      <c r="F53" s="1189"/>
      <c r="G53" s="1189"/>
      <c r="H53" s="1190"/>
      <c r="I53" s="93">
        <v>5715</v>
      </c>
      <c r="J53" s="94">
        <v>4498</v>
      </c>
      <c r="K53" s="94">
        <v>4326</v>
      </c>
      <c r="L53" s="94">
        <v>2360</v>
      </c>
      <c r="M53" s="95">
        <v>1551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71368</v>
      </c>
      <c r="E3" s="118"/>
      <c r="F3" s="119">
        <v>75709</v>
      </c>
      <c r="G3" s="120"/>
      <c r="H3" s="121"/>
    </row>
    <row r="4" spans="1:8">
      <c r="A4" s="122"/>
      <c r="B4" s="123"/>
      <c r="C4" s="124"/>
      <c r="D4" s="125">
        <v>28141</v>
      </c>
      <c r="E4" s="126"/>
      <c r="F4" s="127">
        <v>35212</v>
      </c>
      <c r="G4" s="128"/>
      <c r="H4" s="129"/>
    </row>
    <row r="5" spans="1:8">
      <c r="A5" s="110" t="s">
        <v>511</v>
      </c>
      <c r="B5" s="115"/>
      <c r="C5" s="116"/>
      <c r="D5" s="117">
        <v>90220</v>
      </c>
      <c r="E5" s="118"/>
      <c r="F5" s="119">
        <v>90961</v>
      </c>
      <c r="G5" s="120"/>
      <c r="H5" s="121"/>
    </row>
    <row r="6" spans="1:8">
      <c r="A6" s="122"/>
      <c r="B6" s="123"/>
      <c r="C6" s="124"/>
      <c r="D6" s="125">
        <v>38197</v>
      </c>
      <c r="E6" s="126"/>
      <c r="F6" s="127">
        <v>37720</v>
      </c>
      <c r="G6" s="128"/>
      <c r="H6" s="129"/>
    </row>
    <row r="7" spans="1:8">
      <c r="A7" s="110" t="s">
        <v>512</v>
      </c>
      <c r="B7" s="115"/>
      <c r="C7" s="116"/>
      <c r="D7" s="117">
        <v>109089</v>
      </c>
      <c r="E7" s="118"/>
      <c r="F7" s="119">
        <v>106614</v>
      </c>
      <c r="G7" s="120"/>
      <c r="H7" s="121"/>
    </row>
    <row r="8" spans="1:8">
      <c r="A8" s="122"/>
      <c r="B8" s="123"/>
      <c r="C8" s="124"/>
      <c r="D8" s="125">
        <v>60412</v>
      </c>
      <c r="E8" s="126"/>
      <c r="F8" s="127">
        <v>45545</v>
      </c>
      <c r="G8" s="128"/>
      <c r="H8" s="129"/>
    </row>
    <row r="9" spans="1:8">
      <c r="A9" s="110" t="s">
        <v>513</v>
      </c>
      <c r="B9" s="115"/>
      <c r="C9" s="116"/>
      <c r="D9" s="117">
        <v>55131</v>
      </c>
      <c r="E9" s="118"/>
      <c r="F9" s="119">
        <v>85459</v>
      </c>
      <c r="G9" s="120"/>
      <c r="H9" s="121"/>
    </row>
    <row r="10" spans="1:8">
      <c r="A10" s="122"/>
      <c r="B10" s="123"/>
      <c r="C10" s="124"/>
      <c r="D10" s="125">
        <v>22308</v>
      </c>
      <c r="E10" s="126"/>
      <c r="F10" s="127">
        <v>44378</v>
      </c>
      <c r="G10" s="128"/>
      <c r="H10" s="129"/>
    </row>
    <row r="11" spans="1:8">
      <c r="A11" s="110" t="s">
        <v>514</v>
      </c>
      <c r="B11" s="115"/>
      <c r="C11" s="116"/>
      <c r="D11" s="117">
        <v>52112</v>
      </c>
      <c r="E11" s="118"/>
      <c r="F11" s="119">
        <v>83280</v>
      </c>
      <c r="G11" s="120"/>
      <c r="H11" s="121"/>
    </row>
    <row r="12" spans="1:8">
      <c r="A12" s="122"/>
      <c r="B12" s="123"/>
      <c r="C12" s="130"/>
      <c r="D12" s="125">
        <v>21328</v>
      </c>
      <c r="E12" s="126"/>
      <c r="F12" s="127">
        <v>43123</v>
      </c>
      <c r="G12" s="128"/>
      <c r="H12" s="129"/>
    </row>
    <row r="13" spans="1:8">
      <c r="A13" s="110"/>
      <c r="B13" s="115"/>
      <c r="C13" s="131"/>
      <c r="D13" s="132">
        <v>75584</v>
      </c>
      <c r="E13" s="133"/>
      <c r="F13" s="134">
        <v>88405</v>
      </c>
      <c r="G13" s="135"/>
      <c r="H13" s="121"/>
    </row>
    <row r="14" spans="1:8">
      <c r="A14" s="122"/>
      <c r="B14" s="123"/>
      <c r="C14" s="124"/>
      <c r="D14" s="125">
        <v>34077</v>
      </c>
      <c r="E14" s="126"/>
      <c r="F14" s="127">
        <v>41196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3.75</v>
      </c>
      <c r="C19" s="136">
        <f>ROUND(VALUE(SUBSTITUTE(実質収支比率等に係る経年分析!G$48,"▲","-")),2)</f>
        <v>4.53</v>
      </c>
      <c r="D19" s="136">
        <f>ROUND(VALUE(SUBSTITUTE(実質収支比率等に係る経年分析!H$48,"▲","-")),2)</f>
        <v>3.03</v>
      </c>
      <c r="E19" s="136">
        <f>ROUND(VALUE(SUBSTITUTE(実質収支比率等に係る経年分析!I$48,"▲","-")),2)</f>
        <v>4.37</v>
      </c>
      <c r="F19" s="136">
        <f>ROUND(VALUE(SUBSTITUTE(実質収支比率等に係る経年分析!J$48,"▲","-")),2)</f>
        <v>2.5499999999999998</v>
      </c>
    </row>
    <row r="20" spans="1:11">
      <c r="A20" s="136" t="s">
        <v>44</v>
      </c>
      <c r="B20" s="136">
        <f>ROUND(VALUE(SUBSTITUTE(実質収支比率等に係る経年分析!F$47,"▲","-")),2)</f>
        <v>23.72</v>
      </c>
      <c r="C20" s="136">
        <f>ROUND(VALUE(SUBSTITUTE(実質収支比率等に係る経年分析!G$47,"▲","-")),2)</f>
        <v>26.22</v>
      </c>
      <c r="D20" s="136">
        <f>ROUND(VALUE(SUBSTITUTE(実質収支比率等に係る経年分析!H$47,"▲","-")),2)</f>
        <v>26.7</v>
      </c>
      <c r="E20" s="136">
        <f>ROUND(VALUE(SUBSTITUTE(実質収支比率等に係る経年分析!I$47,"▲","-")),2)</f>
        <v>27.84</v>
      </c>
      <c r="F20" s="136">
        <f>ROUND(VALUE(SUBSTITUTE(実質収支比率等に係る経年分析!J$47,"▲","-")),2)</f>
        <v>30.65</v>
      </c>
    </row>
    <row r="21" spans="1:11">
      <c r="A21" s="136" t="s">
        <v>45</v>
      </c>
      <c r="B21" s="136">
        <f>IF(ISNUMBER(VALUE(SUBSTITUTE(実質収支比率等に係る経年分析!F$49,"▲","-"))),ROUND(VALUE(SUBSTITUTE(実質収支比率等に係る経年分析!F$49,"▲","-")),2),NA())</f>
        <v>7.18</v>
      </c>
      <c r="C21" s="136">
        <f>IF(ISNUMBER(VALUE(SUBSTITUTE(実質収支比率等に係る経年分析!G$49,"▲","-"))),ROUND(VALUE(SUBSTITUTE(実質収支比率等に係る経年分析!G$49,"▲","-")),2),NA())</f>
        <v>5.23</v>
      </c>
      <c r="D21" s="136">
        <f>IF(ISNUMBER(VALUE(SUBSTITUTE(実質収支比率等に係る経年分析!H$49,"▲","-"))),ROUND(VALUE(SUBSTITUTE(実質収支比率等に係る経年分析!H$49,"▲","-")),2),NA())</f>
        <v>-0.08</v>
      </c>
      <c r="E21" s="136">
        <f>IF(ISNUMBER(VALUE(SUBSTITUTE(実質収支比率等に係る経年分析!I$49,"▲","-"))),ROUND(VALUE(SUBSTITUTE(実質収支比率等に係る経年分析!I$49,"▲","-")),2),NA())</f>
        <v>5.68</v>
      </c>
      <c r="F21" s="136">
        <f>IF(ISNUMBER(VALUE(SUBSTITUTE(実質収支比率等に係る経年分析!J$49,"▲","-"))),ROUND(VALUE(SUBSTITUTE(実質収支比率等に係る経年分析!J$49,"▲","-")),2),NA())</f>
        <v>1.69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神埼市国民健康保険診療所特別会計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神埼市後期高齢者医療特別会計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0.09</v>
      </c>
    </row>
    <row r="34" spans="1:16">
      <c r="A34" s="137" t="str">
        <f>IF(連結実質赤字比率に係る赤字・黒字の構成分析!C$36="",NA(),連結実質赤字比率に係る赤字・黒字の構成分析!C$36)</f>
        <v>神埼市下水道事業特別会計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0.28000000000000003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0.26</v>
      </c>
    </row>
    <row r="35" spans="1:16">
      <c r="A35" s="137" t="str">
        <f>IF(連結実質赤字比率に係る赤字・黒字の構成分析!C$35="",NA(),連結実質赤字比率に係る赤字・黒字の構成分析!C$35)</f>
        <v>神埼市国民健康保険事業特別会計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1.1399999999999999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3.74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4.3600000000000003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2.54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1392</v>
      </c>
      <c r="E42" s="138"/>
      <c r="F42" s="138"/>
      <c r="G42" s="138">
        <f>'実質公債費比率（分子）の構造'!L$52</f>
        <v>1475</v>
      </c>
      <c r="H42" s="138"/>
      <c r="I42" s="138"/>
      <c r="J42" s="138">
        <f>'実質公債費比率（分子）の構造'!M$52</f>
        <v>1648</v>
      </c>
      <c r="K42" s="138"/>
      <c r="L42" s="138"/>
      <c r="M42" s="138">
        <f>'実質公債費比率（分子）の構造'!N$52</f>
        <v>1626</v>
      </c>
      <c r="N42" s="138"/>
      <c r="O42" s="138"/>
      <c r="P42" s="138">
        <f>'実質公債費比率（分子）の構造'!O$52</f>
        <v>1593</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332</v>
      </c>
      <c r="C44" s="138"/>
      <c r="D44" s="138"/>
      <c r="E44" s="138">
        <f>'実質公債費比率（分子）の構造'!L$50</f>
        <v>298</v>
      </c>
      <c r="F44" s="138"/>
      <c r="G44" s="138"/>
      <c r="H44" s="138">
        <f>'実質公債費比率（分子）の構造'!M$50</f>
        <v>264</v>
      </c>
      <c r="I44" s="138"/>
      <c r="J44" s="138"/>
      <c r="K44" s="138">
        <f>'実質公債費比率（分子）の構造'!N$50</f>
        <v>236</v>
      </c>
      <c r="L44" s="138"/>
      <c r="M44" s="138"/>
      <c r="N44" s="138">
        <f>'実質公債費比率（分子）の構造'!O$50</f>
        <v>189</v>
      </c>
      <c r="O44" s="138"/>
      <c r="P44" s="138"/>
    </row>
    <row r="45" spans="1:16">
      <c r="A45" s="138" t="s">
        <v>55</v>
      </c>
      <c r="B45" s="138">
        <f>'実質公債費比率（分子）の構造'!K$49</f>
        <v>187</v>
      </c>
      <c r="C45" s="138"/>
      <c r="D45" s="138"/>
      <c r="E45" s="138">
        <f>'実質公債費比率（分子）の構造'!L$49</f>
        <v>200</v>
      </c>
      <c r="F45" s="138"/>
      <c r="G45" s="138"/>
      <c r="H45" s="138">
        <f>'実質公債費比率（分子）の構造'!M$49</f>
        <v>200</v>
      </c>
      <c r="I45" s="138"/>
      <c r="J45" s="138"/>
      <c r="K45" s="138">
        <f>'実質公債費比率（分子）の構造'!N$49</f>
        <v>173</v>
      </c>
      <c r="L45" s="138"/>
      <c r="M45" s="138"/>
      <c r="N45" s="138">
        <f>'実質公債費比率（分子）の構造'!O$49</f>
        <v>123</v>
      </c>
      <c r="O45" s="138"/>
      <c r="P45" s="138"/>
    </row>
    <row r="46" spans="1:16">
      <c r="A46" s="138" t="s">
        <v>56</v>
      </c>
      <c r="B46" s="138">
        <f>'実質公債費比率（分子）の構造'!K$48</f>
        <v>185</v>
      </c>
      <c r="C46" s="138"/>
      <c r="D46" s="138"/>
      <c r="E46" s="138">
        <f>'実質公債費比率（分子）の構造'!L$48</f>
        <v>205</v>
      </c>
      <c r="F46" s="138"/>
      <c r="G46" s="138"/>
      <c r="H46" s="138">
        <f>'実質公債費比率（分子）の構造'!M$48</f>
        <v>198</v>
      </c>
      <c r="I46" s="138"/>
      <c r="J46" s="138"/>
      <c r="K46" s="138">
        <f>'実質公債費比率（分子）の構造'!N$48</f>
        <v>197</v>
      </c>
      <c r="L46" s="138"/>
      <c r="M46" s="138"/>
      <c r="N46" s="138">
        <f>'実質公債費比率（分子）の構造'!O$48</f>
        <v>216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1767</v>
      </c>
      <c r="C49" s="138"/>
      <c r="D49" s="138"/>
      <c r="E49" s="138">
        <f>'実質公債費比率（分子）の構造'!L$45</f>
        <v>1811</v>
      </c>
      <c r="F49" s="138"/>
      <c r="G49" s="138"/>
      <c r="H49" s="138">
        <f>'実質公債費比率（分子）の構造'!M$45</f>
        <v>1982</v>
      </c>
      <c r="I49" s="138"/>
      <c r="J49" s="138"/>
      <c r="K49" s="138">
        <f>'実質公債費比率（分子）の構造'!N$45</f>
        <v>1983</v>
      </c>
      <c r="L49" s="138"/>
      <c r="M49" s="138"/>
      <c r="N49" s="138">
        <f>'実質公債費比率（分子）の構造'!O$45</f>
        <v>1863</v>
      </c>
      <c r="O49" s="138"/>
      <c r="P49" s="138"/>
    </row>
    <row r="50" spans="1:16">
      <c r="A50" s="138" t="s">
        <v>60</v>
      </c>
      <c r="B50" s="138" t="e">
        <f>NA()</f>
        <v>#N/A</v>
      </c>
      <c r="C50" s="138">
        <f>IF(ISNUMBER('実質公債費比率（分子）の構造'!K$53),'実質公債費比率（分子）の構造'!K$53,NA())</f>
        <v>1079</v>
      </c>
      <c r="D50" s="138" t="e">
        <f>NA()</f>
        <v>#N/A</v>
      </c>
      <c r="E50" s="138" t="e">
        <f>NA()</f>
        <v>#N/A</v>
      </c>
      <c r="F50" s="138">
        <f>IF(ISNUMBER('実質公債費比率（分子）の構造'!L$53),'実質公債費比率（分子）の構造'!L$53,NA())</f>
        <v>1039</v>
      </c>
      <c r="G50" s="138" t="e">
        <f>NA()</f>
        <v>#N/A</v>
      </c>
      <c r="H50" s="138" t="e">
        <f>NA()</f>
        <v>#N/A</v>
      </c>
      <c r="I50" s="138">
        <f>IF(ISNUMBER('実質公債費比率（分子）の構造'!M$53),'実質公債費比率（分子）の構造'!M$53,NA())</f>
        <v>996</v>
      </c>
      <c r="J50" s="138" t="e">
        <f>NA()</f>
        <v>#N/A</v>
      </c>
      <c r="K50" s="138" t="e">
        <f>NA()</f>
        <v>#N/A</v>
      </c>
      <c r="L50" s="138">
        <f>IF(ISNUMBER('実質公債費比率（分子）の構造'!N$53),'実質公債費比率（分子）の構造'!N$53,NA())</f>
        <v>963</v>
      </c>
      <c r="M50" s="138" t="e">
        <f>NA()</f>
        <v>#N/A</v>
      </c>
      <c r="N50" s="138" t="e">
        <f>NA()</f>
        <v>#N/A</v>
      </c>
      <c r="O50" s="138">
        <f>IF(ISNUMBER('実質公債費比率（分子）の構造'!O$53),'実質公債費比率（分子）の構造'!O$53,NA())</f>
        <v>798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14836</v>
      </c>
      <c r="E56" s="137"/>
      <c r="F56" s="137"/>
      <c r="G56" s="137">
        <f>'将来負担比率（分子）の構造'!J$52</f>
        <v>15201</v>
      </c>
      <c r="H56" s="137"/>
      <c r="I56" s="137"/>
      <c r="J56" s="137">
        <f>'将来負担比率（分子）の構造'!K$52</f>
        <v>14940</v>
      </c>
      <c r="K56" s="137"/>
      <c r="L56" s="137"/>
      <c r="M56" s="137">
        <f>'将来負担比率（分子）の構造'!L$52</f>
        <v>14978</v>
      </c>
      <c r="N56" s="137"/>
      <c r="O56" s="137"/>
      <c r="P56" s="137">
        <f>'将来負担比率（分子）の構造'!M$52</f>
        <v>14541</v>
      </c>
    </row>
    <row r="57" spans="1:16">
      <c r="A57" s="137" t="s">
        <v>36</v>
      </c>
      <c r="B57" s="137"/>
      <c r="C57" s="137"/>
      <c r="D57" s="137">
        <f>'将来負担比率（分子）の構造'!I$51</f>
        <v>95</v>
      </c>
      <c r="E57" s="137"/>
      <c r="F57" s="137"/>
      <c r="G57" s="137">
        <f>'将来負担比率（分子）の構造'!J$51</f>
        <v>125</v>
      </c>
      <c r="H57" s="137"/>
      <c r="I57" s="137"/>
      <c r="J57" s="137">
        <f>'将来負担比率（分子）の構造'!K$51</f>
        <v>115</v>
      </c>
      <c r="K57" s="137"/>
      <c r="L57" s="137"/>
      <c r="M57" s="137">
        <f>'将来負担比率（分子）の構造'!L$51</f>
        <v>100</v>
      </c>
      <c r="N57" s="137"/>
      <c r="O57" s="137"/>
      <c r="P57" s="137">
        <f>'将来負担比率（分子）の構造'!M$51</f>
        <v>85</v>
      </c>
    </row>
    <row r="58" spans="1:16">
      <c r="A58" s="137" t="s">
        <v>35</v>
      </c>
      <c r="B58" s="137"/>
      <c r="C58" s="137"/>
      <c r="D58" s="137">
        <f>'将来負担比率（分子）の構造'!I$50</f>
        <v>5054</v>
      </c>
      <c r="E58" s="137"/>
      <c r="F58" s="137"/>
      <c r="G58" s="137">
        <f>'将来負担比率（分子）の構造'!J$50</f>
        <v>5385</v>
      </c>
      <c r="H58" s="137"/>
      <c r="I58" s="137"/>
      <c r="J58" s="137">
        <f>'将来負担比率（分子）の構造'!K$50</f>
        <v>5622</v>
      </c>
      <c r="K58" s="137"/>
      <c r="L58" s="137"/>
      <c r="M58" s="137">
        <f>'将来負担比率（分子）の構造'!L$50</f>
        <v>5886</v>
      </c>
      <c r="N58" s="137"/>
      <c r="O58" s="137"/>
      <c r="P58" s="137">
        <f>'将来負担比率（分子）の構造'!M$50</f>
        <v>6371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2550</v>
      </c>
      <c r="C62" s="137"/>
      <c r="D62" s="137"/>
      <c r="E62" s="137">
        <f>'将来負担比率（分子）の構造'!J$45</f>
        <v>2359</v>
      </c>
      <c r="F62" s="137"/>
      <c r="G62" s="137"/>
      <c r="H62" s="137">
        <f>'将来負担比率（分子）の構造'!K$45</f>
        <v>2325</v>
      </c>
      <c r="I62" s="137"/>
      <c r="J62" s="137"/>
      <c r="K62" s="137">
        <f>'将来負担比率（分子）の構造'!L$45</f>
        <v>2174</v>
      </c>
      <c r="L62" s="137"/>
      <c r="M62" s="137"/>
      <c r="N62" s="137">
        <f>'将来負担比率（分子）の構造'!M$45</f>
        <v>2374</v>
      </c>
      <c r="O62" s="137"/>
      <c r="P62" s="137"/>
    </row>
    <row r="63" spans="1:16">
      <c r="A63" s="137" t="s">
        <v>28</v>
      </c>
      <c r="B63" s="137">
        <f>'将来負担比率（分子）の構造'!I$44</f>
        <v>858</v>
      </c>
      <c r="C63" s="137"/>
      <c r="D63" s="137"/>
      <c r="E63" s="137">
        <f>'将来負担比率（分子）の構造'!J$44</f>
        <v>755</v>
      </c>
      <c r="F63" s="137"/>
      <c r="G63" s="137"/>
      <c r="H63" s="137">
        <f>'将来負担比率（分子）の構造'!K$44</f>
        <v>770</v>
      </c>
      <c r="I63" s="137"/>
      <c r="J63" s="137"/>
      <c r="K63" s="137">
        <f>'将来負担比率（分子）の構造'!L$44</f>
        <v>572</v>
      </c>
      <c r="L63" s="137"/>
      <c r="M63" s="137"/>
      <c r="N63" s="137">
        <f>'将来負担比率（分子）の構造'!M$44</f>
        <v>459</v>
      </c>
      <c r="O63" s="137"/>
      <c r="P63" s="137"/>
    </row>
    <row r="64" spans="1:16">
      <c r="A64" s="137" t="s">
        <v>27</v>
      </c>
      <c r="B64" s="137">
        <f>'将来負担比率（分子）の構造'!I$43</f>
        <v>4377</v>
      </c>
      <c r="C64" s="137"/>
      <c r="D64" s="137"/>
      <c r="E64" s="137">
        <f>'将来負担比率（分子）の構造'!J$43</f>
        <v>4623</v>
      </c>
      <c r="F64" s="137"/>
      <c r="G64" s="137"/>
      <c r="H64" s="137">
        <f>'将来負担比率（分子）の構造'!K$43</f>
        <v>4564</v>
      </c>
      <c r="I64" s="137"/>
      <c r="J64" s="137"/>
      <c r="K64" s="137">
        <f>'将来負担比率（分子）の構造'!L$43</f>
        <v>4478</v>
      </c>
      <c r="L64" s="137"/>
      <c r="M64" s="137"/>
      <c r="N64" s="137">
        <f>'将来負担比率（分子）の構造'!M$43</f>
        <v>4396</v>
      </c>
      <c r="O64" s="137"/>
      <c r="P64" s="137"/>
    </row>
    <row r="65" spans="1:16">
      <c r="A65" s="137" t="s">
        <v>26</v>
      </c>
      <c r="B65" s="137">
        <f>'将来負担比率（分子）の構造'!I$42</f>
        <v>1598</v>
      </c>
      <c r="C65" s="137"/>
      <c r="D65" s="137"/>
      <c r="E65" s="137">
        <f>'将来負担比率（分子）の構造'!J$42</f>
        <v>1337</v>
      </c>
      <c r="F65" s="137"/>
      <c r="G65" s="137"/>
      <c r="H65" s="137">
        <f>'将来負担比率（分子）の構造'!K$42</f>
        <v>1100</v>
      </c>
      <c r="I65" s="137"/>
      <c r="J65" s="137"/>
      <c r="K65" s="137">
        <f>'将来負担比率（分子）の構造'!L$42</f>
        <v>885</v>
      </c>
      <c r="L65" s="137"/>
      <c r="M65" s="137"/>
      <c r="N65" s="137">
        <f>'将来負担比率（分子）の構造'!M$42</f>
        <v>711</v>
      </c>
      <c r="O65" s="137"/>
      <c r="P65" s="137"/>
    </row>
    <row r="66" spans="1:16">
      <c r="A66" s="137" t="s">
        <v>25</v>
      </c>
      <c r="B66" s="137">
        <f>'将来負担比率（分子）の構造'!I$41</f>
        <v>16316</v>
      </c>
      <c r="C66" s="137"/>
      <c r="D66" s="137"/>
      <c r="E66" s="137">
        <f>'将来負担比率（分子）の構造'!J$41</f>
        <v>16135</v>
      </c>
      <c r="F66" s="137"/>
      <c r="G66" s="137"/>
      <c r="H66" s="137">
        <f>'将来負担比率（分子）の構造'!K$41</f>
        <v>16243</v>
      </c>
      <c r="I66" s="137"/>
      <c r="J66" s="137"/>
      <c r="K66" s="137">
        <f>'将来負担比率（分子）の構造'!L$41</f>
        <v>15215</v>
      </c>
      <c r="L66" s="137"/>
      <c r="M66" s="137"/>
      <c r="N66" s="137">
        <f>'将来負担比率（分子）の構造'!M$41</f>
        <v>14608</v>
      </c>
      <c r="O66" s="137"/>
      <c r="P66" s="137"/>
    </row>
    <row r="67" spans="1:16">
      <c r="A67" s="137" t="s">
        <v>64</v>
      </c>
      <c r="B67" s="137" t="e">
        <f>NA()</f>
        <v>#N/A</v>
      </c>
      <c r="C67" s="137">
        <f>IF(ISNUMBER('将来負担比率（分子）の構造'!I$53), IF('将来負担比率（分子）の構造'!I$53 &lt; 0, 0, '将来負担比率（分子）の構造'!I$53), NA())</f>
        <v>5715</v>
      </c>
      <c r="D67" s="137" t="e">
        <f>NA()</f>
        <v>#N/A</v>
      </c>
      <c r="E67" s="137" t="e">
        <f>NA()</f>
        <v>#N/A</v>
      </c>
      <c r="F67" s="137">
        <f>IF(ISNUMBER('将来負担比率（分子）の構造'!J$53), IF('将来負担比率（分子）の構造'!J$53 &lt; 0, 0, '将来負担比率（分子）の構造'!J$53), NA())</f>
        <v>4498</v>
      </c>
      <c r="G67" s="137" t="e">
        <f>NA()</f>
        <v>#N/A</v>
      </c>
      <c r="H67" s="137" t="e">
        <f>NA()</f>
        <v>#N/A</v>
      </c>
      <c r="I67" s="137">
        <f>IF(ISNUMBER('将来負担比率（分子）の構造'!K$53), IF('将来負担比率（分子）の構造'!K$53 &lt; 0, 0, '将来負担比率（分子）の構造'!K$53), NA())</f>
        <v>4326</v>
      </c>
      <c r="J67" s="137" t="e">
        <f>NA()</f>
        <v>#N/A</v>
      </c>
      <c r="K67" s="137" t="e">
        <f>NA()</f>
        <v>#N/A</v>
      </c>
      <c r="L67" s="137">
        <f>IF(ISNUMBER('将来負担比率（分子）の構造'!L$53), IF('将来負担比率（分子）の構造'!L$53 &lt; 0, 0, '将来負担比率（分子）の構造'!L$53), NA())</f>
        <v>2360</v>
      </c>
      <c r="M67" s="137" t="e">
        <f>NA()</f>
        <v>#N/A</v>
      </c>
      <c r="N67" s="137" t="e">
        <f>NA()</f>
        <v>#N/A</v>
      </c>
      <c r="O67" s="137">
        <f>IF(ISNUMBER('将来負担比率（分子）の構造'!M$53), IF('将来負担比率（分子）の構造'!M$53 &lt; 0, 0, '将来負担比率（分子）の構造'!M$53), NA())</f>
        <v>1551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3368210</v>
      </c>
      <c r="S5" s="585"/>
      <c r="T5" s="585"/>
      <c r="U5" s="585"/>
      <c r="V5" s="585"/>
      <c r="W5" s="585"/>
      <c r="X5" s="585"/>
      <c r="Y5" s="586"/>
      <c r="Z5" s="587">
        <v>22.7</v>
      </c>
      <c r="AA5" s="587"/>
      <c r="AB5" s="587"/>
      <c r="AC5" s="587"/>
      <c r="AD5" s="588">
        <v>3368191</v>
      </c>
      <c r="AE5" s="588"/>
      <c r="AF5" s="588"/>
      <c r="AG5" s="588"/>
      <c r="AH5" s="588"/>
      <c r="AI5" s="588"/>
      <c r="AJ5" s="588"/>
      <c r="AK5" s="588"/>
      <c r="AL5" s="589">
        <v>39</v>
      </c>
      <c r="AM5" s="590"/>
      <c r="AN5" s="590"/>
      <c r="AO5" s="591"/>
      <c r="AP5" s="581" t="s">
        <v>209</v>
      </c>
      <c r="AQ5" s="582"/>
      <c r="AR5" s="582"/>
      <c r="AS5" s="582"/>
      <c r="AT5" s="582"/>
      <c r="AU5" s="582"/>
      <c r="AV5" s="582"/>
      <c r="AW5" s="582"/>
      <c r="AX5" s="582"/>
      <c r="AY5" s="582"/>
      <c r="AZ5" s="582"/>
      <c r="BA5" s="582"/>
      <c r="BB5" s="582"/>
      <c r="BC5" s="582"/>
      <c r="BD5" s="582"/>
      <c r="BE5" s="582"/>
      <c r="BF5" s="583"/>
      <c r="BG5" s="595">
        <v>3368210</v>
      </c>
      <c r="BH5" s="596"/>
      <c r="BI5" s="596"/>
      <c r="BJ5" s="596"/>
      <c r="BK5" s="596"/>
      <c r="BL5" s="596"/>
      <c r="BM5" s="596"/>
      <c r="BN5" s="597"/>
      <c r="BO5" s="598">
        <v>100</v>
      </c>
      <c r="BP5" s="598"/>
      <c r="BQ5" s="598"/>
      <c r="BR5" s="598"/>
      <c r="BS5" s="599">
        <v>40713</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c r="B6" s="592" t="s">
        <v>213</v>
      </c>
      <c r="C6" s="593"/>
      <c r="D6" s="593"/>
      <c r="E6" s="593"/>
      <c r="F6" s="593"/>
      <c r="G6" s="593"/>
      <c r="H6" s="593"/>
      <c r="I6" s="593"/>
      <c r="J6" s="593"/>
      <c r="K6" s="593"/>
      <c r="L6" s="593"/>
      <c r="M6" s="593"/>
      <c r="N6" s="593"/>
      <c r="O6" s="593"/>
      <c r="P6" s="593"/>
      <c r="Q6" s="594"/>
      <c r="R6" s="595">
        <v>155591</v>
      </c>
      <c r="S6" s="596"/>
      <c r="T6" s="596"/>
      <c r="U6" s="596"/>
      <c r="V6" s="596"/>
      <c r="W6" s="596"/>
      <c r="X6" s="596"/>
      <c r="Y6" s="597"/>
      <c r="Z6" s="598">
        <v>1.1000000000000001</v>
      </c>
      <c r="AA6" s="598"/>
      <c r="AB6" s="598"/>
      <c r="AC6" s="598"/>
      <c r="AD6" s="599">
        <v>155591</v>
      </c>
      <c r="AE6" s="599"/>
      <c r="AF6" s="599"/>
      <c r="AG6" s="599"/>
      <c r="AH6" s="599"/>
      <c r="AI6" s="599"/>
      <c r="AJ6" s="599"/>
      <c r="AK6" s="599"/>
      <c r="AL6" s="600">
        <v>1.8</v>
      </c>
      <c r="AM6" s="601"/>
      <c r="AN6" s="601"/>
      <c r="AO6" s="602"/>
      <c r="AP6" s="592" t="s">
        <v>214</v>
      </c>
      <c r="AQ6" s="593"/>
      <c r="AR6" s="593"/>
      <c r="AS6" s="593"/>
      <c r="AT6" s="593"/>
      <c r="AU6" s="593"/>
      <c r="AV6" s="593"/>
      <c r="AW6" s="593"/>
      <c r="AX6" s="593"/>
      <c r="AY6" s="593"/>
      <c r="AZ6" s="593"/>
      <c r="BA6" s="593"/>
      <c r="BB6" s="593"/>
      <c r="BC6" s="593"/>
      <c r="BD6" s="593"/>
      <c r="BE6" s="593"/>
      <c r="BF6" s="594"/>
      <c r="BG6" s="595">
        <v>3368210</v>
      </c>
      <c r="BH6" s="596"/>
      <c r="BI6" s="596"/>
      <c r="BJ6" s="596"/>
      <c r="BK6" s="596"/>
      <c r="BL6" s="596"/>
      <c r="BM6" s="596"/>
      <c r="BN6" s="597"/>
      <c r="BO6" s="598">
        <v>100</v>
      </c>
      <c r="BP6" s="598"/>
      <c r="BQ6" s="598"/>
      <c r="BR6" s="598"/>
      <c r="BS6" s="599">
        <v>40713</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170843</v>
      </c>
      <c r="CS6" s="596"/>
      <c r="CT6" s="596"/>
      <c r="CU6" s="596"/>
      <c r="CV6" s="596"/>
      <c r="CW6" s="596"/>
      <c r="CX6" s="596"/>
      <c r="CY6" s="597"/>
      <c r="CZ6" s="598">
        <v>1.2</v>
      </c>
      <c r="DA6" s="598"/>
      <c r="DB6" s="598"/>
      <c r="DC6" s="598"/>
      <c r="DD6" s="604" t="s">
        <v>216</v>
      </c>
      <c r="DE6" s="596"/>
      <c r="DF6" s="596"/>
      <c r="DG6" s="596"/>
      <c r="DH6" s="596"/>
      <c r="DI6" s="596"/>
      <c r="DJ6" s="596"/>
      <c r="DK6" s="596"/>
      <c r="DL6" s="596"/>
      <c r="DM6" s="596"/>
      <c r="DN6" s="596"/>
      <c r="DO6" s="596"/>
      <c r="DP6" s="597"/>
      <c r="DQ6" s="604">
        <v>170843</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3870</v>
      </c>
      <c r="S7" s="596"/>
      <c r="T7" s="596"/>
      <c r="U7" s="596"/>
      <c r="V7" s="596"/>
      <c r="W7" s="596"/>
      <c r="X7" s="596"/>
      <c r="Y7" s="597"/>
      <c r="Z7" s="598">
        <v>0</v>
      </c>
      <c r="AA7" s="598"/>
      <c r="AB7" s="598"/>
      <c r="AC7" s="598"/>
      <c r="AD7" s="599">
        <v>3870</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1566263</v>
      </c>
      <c r="BH7" s="596"/>
      <c r="BI7" s="596"/>
      <c r="BJ7" s="596"/>
      <c r="BK7" s="596"/>
      <c r="BL7" s="596"/>
      <c r="BM7" s="596"/>
      <c r="BN7" s="597"/>
      <c r="BO7" s="598">
        <v>46.5</v>
      </c>
      <c r="BP7" s="598"/>
      <c r="BQ7" s="598"/>
      <c r="BR7" s="598"/>
      <c r="BS7" s="599">
        <v>40713</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2273150</v>
      </c>
      <c r="CS7" s="596"/>
      <c r="CT7" s="596"/>
      <c r="CU7" s="596"/>
      <c r="CV7" s="596"/>
      <c r="CW7" s="596"/>
      <c r="CX7" s="596"/>
      <c r="CY7" s="597"/>
      <c r="CZ7" s="598">
        <v>15.7</v>
      </c>
      <c r="DA7" s="598"/>
      <c r="DB7" s="598"/>
      <c r="DC7" s="598"/>
      <c r="DD7" s="604">
        <v>280636</v>
      </c>
      <c r="DE7" s="596"/>
      <c r="DF7" s="596"/>
      <c r="DG7" s="596"/>
      <c r="DH7" s="596"/>
      <c r="DI7" s="596"/>
      <c r="DJ7" s="596"/>
      <c r="DK7" s="596"/>
      <c r="DL7" s="596"/>
      <c r="DM7" s="596"/>
      <c r="DN7" s="596"/>
      <c r="DO7" s="596"/>
      <c r="DP7" s="597"/>
      <c r="DQ7" s="604">
        <v>1635964</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7656</v>
      </c>
      <c r="S8" s="596"/>
      <c r="T8" s="596"/>
      <c r="U8" s="596"/>
      <c r="V8" s="596"/>
      <c r="W8" s="596"/>
      <c r="X8" s="596"/>
      <c r="Y8" s="597"/>
      <c r="Z8" s="598">
        <v>0.1</v>
      </c>
      <c r="AA8" s="598"/>
      <c r="AB8" s="598"/>
      <c r="AC8" s="598"/>
      <c r="AD8" s="599">
        <v>7656</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54172</v>
      </c>
      <c r="BH8" s="596"/>
      <c r="BI8" s="596"/>
      <c r="BJ8" s="596"/>
      <c r="BK8" s="596"/>
      <c r="BL8" s="596"/>
      <c r="BM8" s="596"/>
      <c r="BN8" s="597"/>
      <c r="BO8" s="598">
        <v>1.6</v>
      </c>
      <c r="BP8" s="598"/>
      <c r="BQ8" s="598"/>
      <c r="BR8" s="598"/>
      <c r="BS8" s="604" t="s">
        <v>114</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4874242</v>
      </c>
      <c r="CS8" s="596"/>
      <c r="CT8" s="596"/>
      <c r="CU8" s="596"/>
      <c r="CV8" s="596"/>
      <c r="CW8" s="596"/>
      <c r="CX8" s="596"/>
      <c r="CY8" s="597"/>
      <c r="CZ8" s="598">
        <v>33.6</v>
      </c>
      <c r="DA8" s="598"/>
      <c r="DB8" s="598"/>
      <c r="DC8" s="598"/>
      <c r="DD8" s="604">
        <v>50176</v>
      </c>
      <c r="DE8" s="596"/>
      <c r="DF8" s="596"/>
      <c r="DG8" s="596"/>
      <c r="DH8" s="596"/>
      <c r="DI8" s="596"/>
      <c r="DJ8" s="596"/>
      <c r="DK8" s="596"/>
      <c r="DL8" s="596"/>
      <c r="DM8" s="596"/>
      <c r="DN8" s="596"/>
      <c r="DO8" s="596"/>
      <c r="DP8" s="597"/>
      <c r="DQ8" s="604">
        <v>2477711</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5020</v>
      </c>
      <c r="S9" s="596"/>
      <c r="T9" s="596"/>
      <c r="U9" s="596"/>
      <c r="V9" s="596"/>
      <c r="W9" s="596"/>
      <c r="X9" s="596"/>
      <c r="Y9" s="597"/>
      <c r="Z9" s="598">
        <v>0</v>
      </c>
      <c r="AA9" s="598"/>
      <c r="AB9" s="598"/>
      <c r="AC9" s="598"/>
      <c r="AD9" s="599">
        <v>5020</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1247191</v>
      </c>
      <c r="BH9" s="596"/>
      <c r="BI9" s="596"/>
      <c r="BJ9" s="596"/>
      <c r="BK9" s="596"/>
      <c r="BL9" s="596"/>
      <c r="BM9" s="596"/>
      <c r="BN9" s="597"/>
      <c r="BO9" s="598">
        <v>37</v>
      </c>
      <c r="BP9" s="598"/>
      <c r="BQ9" s="598"/>
      <c r="BR9" s="598"/>
      <c r="BS9" s="604" t="s">
        <v>114</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939379</v>
      </c>
      <c r="CS9" s="596"/>
      <c r="CT9" s="596"/>
      <c r="CU9" s="596"/>
      <c r="CV9" s="596"/>
      <c r="CW9" s="596"/>
      <c r="CX9" s="596"/>
      <c r="CY9" s="597"/>
      <c r="CZ9" s="598">
        <v>6.5</v>
      </c>
      <c r="DA9" s="598"/>
      <c r="DB9" s="598"/>
      <c r="DC9" s="598"/>
      <c r="DD9" s="604">
        <v>3529</v>
      </c>
      <c r="DE9" s="596"/>
      <c r="DF9" s="596"/>
      <c r="DG9" s="596"/>
      <c r="DH9" s="596"/>
      <c r="DI9" s="596"/>
      <c r="DJ9" s="596"/>
      <c r="DK9" s="596"/>
      <c r="DL9" s="596"/>
      <c r="DM9" s="596"/>
      <c r="DN9" s="596"/>
      <c r="DO9" s="596"/>
      <c r="DP9" s="597"/>
      <c r="DQ9" s="604">
        <v>867414</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517061</v>
      </c>
      <c r="S10" s="596"/>
      <c r="T10" s="596"/>
      <c r="U10" s="596"/>
      <c r="V10" s="596"/>
      <c r="W10" s="596"/>
      <c r="X10" s="596"/>
      <c r="Y10" s="597"/>
      <c r="Z10" s="598">
        <v>3.5</v>
      </c>
      <c r="AA10" s="598"/>
      <c r="AB10" s="598"/>
      <c r="AC10" s="598"/>
      <c r="AD10" s="599">
        <v>517061</v>
      </c>
      <c r="AE10" s="599"/>
      <c r="AF10" s="599"/>
      <c r="AG10" s="599"/>
      <c r="AH10" s="599"/>
      <c r="AI10" s="599"/>
      <c r="AJ10" s="599"/>
      <c r="AK10" s="599"/>
      <c r="AL10" s="600">
        <v>6</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59169</v>
      </c>
      <c r="BH10" s="596"/>
      <c r="BI10" s="596"/>
      <c r="BJ10" s="596"/>
      <c r="BK10" s="596"/>
      <c r="BL10" s="596"/>
      <c r="BM10" s="596"/>
      <c r="BN10" s="597"/>
      <c r="BO10" s="598">
        <v>1.8</v>
      </c>
      <c r="BP10" s="598"/>
      <c r="BQ10" s="598"/>
      <c r="BR10" s="598"/>
      <c r="BS10" s="604" t="s">
        <v>114</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10193</v>
      </c>
      <c r="CS10" s="596"/>
      <c r="CT10" s="596"/>
      <c r="CU10" s="596"/>
      <c r="CV10" s="596"/>
      <c r="CW10" s="596"/>
      <c r="CX10" s="596"/>
      <c r="CY10" s="597"/>
      <c r="CZ10" s="598">
        <v>0.1</v>
      </c>
      <c r="DA10" s="598"/>
      <c r="DB10" s="598"/>
      <c r="DC10" s="598"/>
      <c r="DD10" s="604" t="s">
        <v>114</v>
      </c>
      <c r="DE10" s="596"/>
      <c r="DF10" s="596"/>
      <c r="DG10" s="596"/>
      <c r="DH10" s="596"/>
      <c r="DI10" s="596"/>
      <c r="DJ10" s="596"/>
      <c r="DK10" s="596"/>
      <c r="DL10" s="596"/>
      <c r="DM10" s="596"/>
      <c r="DN10" s="596"/>
      <c r="DO10" s="596"/>
      <c r="DP10" s="597"/>
      <c r="DQ10" s="604">
        <v>193</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v>10497</v>
      </c>
      <c r="S11" s="596"/>
      <c r="T11" s="596"/>
      <c r="U11" s="596"/>
      <c r="V11" s="596"/>
      <c r="W11" s="596"/>
      <c r="X11" s="596"/>
      <c r="Y11" s="597"/>
      <c r="Z11" s="598">
        <v>0.1</v>
      </c>
      <c r="AA11" s="598"/>
      <c r="AB11" s="598"/>
      <c r="AC11" s="598"/>
      <c r="AD11" s="599">
        <v>10497</v>
      </c>
      <c r="AE11" s="599"/>
      <c r="AF11" s="599"/>
      <c r="AG11" s="599"/>
      <c r="AH11" s="599"/>
      <c r="AI11" s="599"/>
      <c r="AJ11" s="599"/>
      <c r="AK11" s="599"/>
      <c r="AL11" s="600">
        <v>0.1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205731</v>
      </c>
      <c r="BH11" s="596"/>
      <c r="BI11" s="596"/>
      <c r="BJ11" s="596"/>
      <c r="BK11" s="596"/>
      <c r="BL11" s="596"/>
      <c r="BM11" s="596"/>
      <c r="BN11" s="597"/>
      <c r="BO11" s="598">
        <v>6.1</v>
      </c>
      <c r="BP11" s="598"/>
      <c r="BQ11" s="598"/>
      <c r="BR11" s="598"/>
      <c r="BS11" s="604">
        <v>40713</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1328425</v>
      </c>
      <c r="CS11" s="596"/>
      <c r="CT11" s="596"/>
      <c r="CU11" s="596"/>
      <c r="CV11" s="596"/>
      <c r="CW11" s="596"/>
      <c r="CX11" s="596"/>
      <c r="CY11" s="597"/>
      <c r="CZ11" s="598">
        <v>9.1</v>
      </c>
      <c r="DA11" s="598"/>
      <c r="DB11" s="598"/>
      <c r="DC11" s="598"/>
      <c r="DD11" s="604">
        <v>680381</v>
      </c>
      <c r="DE11" s="596"/>
      <c r="DF11" s="596"/>
      <c r="DG11" s="596"/>
      <c r="DH11" s="596"/>
      <c r="DI11" s="596"/>
      <c r="DJ11" s="596"/>
      <c r="DK11" s="596"/>
      <c r="DL11" s="596"/>
      <c r="DM11" s="596"/>
      <c r="DN11" s="596"/>
      <c r="DO11" s="596"/>
      <c r="DP11" s="597"/>
      <c r="DQ11" s="604">
        <v>530166</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114</v>
      </c>
      <c r="S12" s="596"/>
      <c r="T12" s="596"/>
      <c r="U12" s="596"/>
      <c r="V12" s="596"/>
      <c r="W12" s="596"/>
      <c r="X12" s="596"/>
      <c r="Y12" s="597"/>
      <c r="Z12" s="598" t="s">
        <v>114</v>
      </c>
      <c r="AA12" s="598"/>
      <c r="AB12" s="598"/>
      <c r="AC12" s="598"/>
      <c r="AD12" s="599" t="s">
        <v>114</v>
      </c>
      <c r="AE12" s="599"/>
      <c r="AF12" s="599"/>
      <c r="AG12" s="599"/>
      <c r="AH12" s="599"/>
      <c r="AI12" s="599"/>
      <c r="AJ12" s="599"/>
      <c r="AK12" s="599"/>
      <c r="AL12" s="600" t="s">
        <v>114</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1500037</v>
      </c>
      <c r="BH12" s="596"/>
      <c r="BI12" s="596"/>
      <c r="BJ12" s="596"/>
      <c r="BK12" s="596"/>
      <c r="BL12" s="596"/>
      <c r="BM12" s="596"/>
      <c r="BN12" s="597"/>
      <c r="BO12" s="598">
        <v>44.5</v>
      </c>
      <c r="BP12" s="598"/>
      <c r="BQ12" s="598"/>
      <c r="BR12" s="598"/>
      <c r="BS12" s="604" t="s">
        <v>114</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167963</v>
      </c>
      <c r="CS12" s="596"/>
      <c r="CT12" s="596"/>
      <c r="CU12" s="596"/>
      <c r="CV12" s="596"/>
      <c r="CW12" s="596"/>
      <c r="CX12" s="596"/>
      <c r="CY12" s="597"/>
      <c r="CZ12" s="598">
        <v>1.2</v>
      </c>
      <c r="DA12" s="598"/>
      <c r="DB12" s="598"/>
      <c r="DC12" s="598"/>
      <c r="DD12" s="604">
        <v>32604</v>
      </c>
      <c r="DE12" s="596"/>
      <c r="DF12" s="596"/>
      <c r="DG12" s="596"/>
      <c r="DH12" s="596"/>
      <c r="DI12" s="596"/>
      <c r="DJ12" s="596"/>
      <c r="DK12" s="596"/>
      <c r="DL12" s="596"/>
      <c r="DM12" s="596"/>
      <c r="DN12" s="596"/>
      <c r="DO12" s="596"/>
      <c r="DP12" s="597"/>
      <c r="DQ12" s="604">
        <v>113830</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25336</v>
      </c>
      <c r="S13" s="596"/>
      <c r="T13" s="596"/>
      <c r="U13" s="596"/>
      <c r="V13" s="596"/>
      <c r="W13" s="596"/>
      <c r="X13" s="596"/>
      <c r="Y13" s="597"/>
      <c r="Z13" s="598">
        <v>0.2</v>
      </c>
      <c r="AA13" s="598"/>
      <c r="AB13" s="598"/>
      <c r="AC13" s="598"/>
      <c r="AD13" s="599">
        <v>25336</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1486076</v>
      </c>
      <c r="BH13" s="596"/>
      <c r="BI13" s="596"/>
      <c r="BJ13" s="596"/>
      <c r="BK13" s="596"/>
      <c r="BL13" s="596"/>
      <c r="BM13" s="596"/>
      <c r="BN13" s="597"/>
      <c r="BO13" s="598">
        <v>44.1</v>
      </c>
      <c r="BP13" s="598"/>
      <c r="BQ13" s="598"/>
      <c r="BR13" s="598"/>
      <c r="BS13" s="604" t="s">
        <v>114</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886466</v>
      </c>
      <c r="CS13" s="596"/>
      <c r="CT13" s="596"/>
      <c r="CU13" s="596"/>
      <c r="CV13" s="596"/>
      <c r="CW13" s="596"/>
      <c r="CX13" s="596"/>
      <c r="CY13" s="597"/>
      <c r="CZ13" s="598">
        <v>6.1</v>
      </c>
      <c r="DA13" s="598"/>
      <c r="DB13" s="598"/>
      <c r="DC13" s="598"/>
      <c r="DD13" s="604">
        <v>436925</v>
      </c>
      <c r="DE13" s="596"/>
      <c r="DF13" s="596"/>
      <c r="DG13" s="596"/>
      <c r="DH13" s="596"/>
      <c r="DI13" s="596"/>
      <c r="DJ13" s="596"/>
      <c r="DK13" s="596"/>
      <c r="DL13" s="596"/>
      <c r="DM13" s="596"/>
      <c r="DN13" s="596"/>
      <c r="DO13" s="596"/>
      <c r="DP13" s="597"/>
      <c r="DQ13" s="604">
        <v>585681</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114</v>
      </c>
      <c r="S14" s="596"/>
      <c r="T14" s="596"/>
      <c r="U14" s="596"/>
      <c r="V14" s="596"/>
      <c r="W14" s="596"/>
      <c r="X14" s="596"/>
      <c r="Y14" s="597"/>
      <c r="Z14" s="598" t="s">
        <v>114</v>
      </c>
      <c r="AA14" s="598"/>
      <c r="AB14" s="598"/>
      <c r="AC14" s="598"/>
      <c r="AD14" s="599" t="s">
        <v>114</v>
      </c>
      <c r="AE14" s="599"/>
      <c r="AF14" s="599"/>
      <c r="AG14" s="599"/>
      <c r="AH14" s="599"/>
      <c r="AI14" s="599"/>
      <c r="AJ14" s="599"/>
      <c r="AK14" s="599"/>
      <c r="AL14" s="600" t="s">
        <v>114</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107285</v>
      </c>
      <c r="BH14" s="596"/>
      <c r="BI14" s="596"/>
      <c r="BJ14" s="596"/>
      <c r="BK14" s="596"/>
      <c r="BL14" s="596"/>
      <c r="BM14" s="596"/>
      <c r="BN14" s="597"/>
      <c r="BO14" s="598">
        <v>3.2</v>
      </c>
      <c r="BP14" s="598"/>
      <c r="BQ14" s="598"/>
      <c r="BR14" s="598"/>
      <c r="BS14" s="604" t="s">
        <v>114</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635017</v>
      </c>
      <c r="CS14" s="596"/>
      <c r="CT14" s="596"/>
      <c r="CU14" s="596"/>
      <c r="CV14" s="596"/>
      <c r="CW14" s="596"/>
      <c r="CX14" s="596"/>
      <c r="CY14" s="597"/>
      <c r="CZ14" s="598">
        <v>4.4000000000000004</v>
      </c>
      <c r="DA14" s="598"/>
      <c r="DB14" s="598"/>
      <c r="DC14" s="598"/>
      <c r="DD14" s="604">
        <v>19691</v>
      </c>
      <c r="DE14" s="596"/>
      <c r="DF14" s="596"/>
      <c r="DG14" s="596"/>
      <c r="DH14" s="596"/>
      <c r="DI14" s="596"/>
      <c r="DJ14" s="596"/>
      <c r="DK14" s="596"/>
      <c r="DL14" s="596"/>
      <c r="DM14" s="596"/>
      <c r="DN14" s="596"/>
      <c r="DO14" s="596"/>
      <c r="DP14" s="597"/>
      <c r="DQ14" s="604">
        <v>605921</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16450</v>
      </c>
      <c r="S15" s="596"/>
      <c r="T15" s="596"/>
      <c r="U15" s="596"/>
      <c r="V15" s="596"/>
      <c r="W15" s="596"/>
      <c r="X15" s="596"/>
      <c r="Y15" s="597"/>
      <c r="Z15" s="598">
        <v>0.1</v>
      </c>
      <c r="AA15" s="598"/>
      <c r="AB15" s="598"/>
      <c r="AC15" s="598"/>
      <c r="AD15" s="599">
        <v>16450</v>
      </c>
      <c r="AE15" s="599"/>
      <c r="AF15" s="599"/>
      <c r="AG15" s="599"/>
      <c r="AH15" s="599"/>
      <c r="AI15" s="599"/>
      <c r="AJ15" s="599"/>
      <c r="AK15" s="599"/>
      <c r="AL15" s="600">
        <v>0.2</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194625</v>
      </c>
      <c r="BH15" s="596"/>
      <c r="BI15" s="596"/>
      <c r="BJ15" s="596"/>
      <c r="BK15" s="596"/>
      <c r="BL15" s="596"/>
      <c r="BM15" s="596"/>
      <c r="BN15" s="597"/>
      <c r="BO15" s="598">
        <v>5.8</v>
      </c>
      <c r="BP15" s="598"/>
      <c r="BQ15" s="598"/>
      <c r="BR15" s="598"/>
      <c r="BS15" s="604" t="s">
        <v>114</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1187335</v>
      </c>
      <c r="CS15" s="596"/>
      <c r="CT15" s="596"/>
      <c r="CU15" s="596"/>
      <c r="CV15" s="596"/>
      <c r="CW15" s="596"/>
      <c r="CX15" s="596"/>
      <c r="CY15" s="597"/>
      <c r="CZ15" s="598">
        <v>8.1999999999999993</v>
      </c>
      <c r="DA15" s="598"/>
      <c r="DB15" s="598"/>
      <c r="DC15" s="598"/>
      <c r="DD15" s="604">
        <v>165872</v>
      </c>
      <c r="DE15" s="596"/>
      <c r="DF15" s="596"/>
      <c r="DG15" s="596"/>
      <c r="DH15" s="596"/>
      <c r="DI15" s="596"/>
      <c r="DJ15" s="596"/>
      <c r="DK15" s="596"/>
      <c r="DL15" s="596"/>
      <c r="DM15" s="596"/>
      <c r="DN15" s="596"/>
      <c r="DO15" s="596"/>
      <c r="DP15" s="597"/>
      <c r="DQ15" s="604">
        <v>989405</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5056382</v>
      </c>
      <c r="S16" s="596"/>
      <c r="T16" s="596"/>
      <c r="U16" s="596"/>
      <c r="V16" s="596"/>
      <c r="W16" s="596"/>
      <c r="X16" s="596"/>
      <c r="Y16" s="597"/>
      <c r="Z16" s="598">
        <v>34.1</v>
      </c>
      <c r="AA16" s="598"/>
      <c r="AB16" s="598"/>
      <c r="AC16" s="598"/>
      <c r="AD16" s="599">
        <v>4460030</v>
      </c>
      <c r="AE16" s="599"/>
      <c r="AF16" s="599"/>
      <c r="AG16" s="599"/>
      <c r="AH16" s="599"/>
      <c r="AI16" s="599"/>
      <c r="AJ16" s="599"/>
      <c r="AK16" s="599"/>
      <c r="AL16" s="600">
        <v>51.7</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114</v>
      </c>
      <c r="BH16" s="596"/>
      <c r="BI16" s="596"/>
      <c r="BJ16" s="596"/>
      <c r="BK16" s="596"/>
      <c r="BL16" s="596"/>
      <c r="BM16" s="596"/>
      <c r="BN16" s="597"/>
      <c r="BO16" s="598" t="s">
        <v>114</v>
      </c>
      <c r="BP16" s="598"/>
      <c r="BQ16" s="598"/>
      <c r="BR16" s="598"/>
      <c r="BS16" s="604" t="s">
        <v>114</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69588</v>
      </c>
      <c r="CS16" s="596"/>
      <c r="CT16" s="596"/>
      <c r="CU16" s="596"/>
      <c r="CV16" s="596"/>
      <c r="CW16" s="596"/>
      <c r="CX16" s="596"/>
      <c r="CY16" s="597"/>
      <c r="CZ16" s="598">
        <v>0.5</v>
      </c>
      <c r="DA16" s="598"/>
      <c r="DB16" s="598"/>
      <c r="DC16" s="598"/>
      <c r="DD16" s="604" t="s">
        <v>114</v>
      </c>
      <c r="DE16" s="596"/>
      <c r="DF16" s="596"/>
      <c r="DG16" s="596"/>
      <c r="DH16" s="596"/>
      <c r="DI16" s="596"/>
      <c r="DJ16" s="596"/>
      <c r="DK16" s="596"/>
      <c r="DL16" s="596"/>
      <c r="DM16" s="596"/>
      <c r="DN16" s="596"/>
      <c r="DO16" s="596"/>
      <c r="DP16" s="597"/>
      <c r="DQ16" s="604">
        <v>52513</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v>4460030</v>
      </c>
      <c r="S17" s="596"/>
      <c r="T17" s="596"/>
      <c r="U17" s="596"/>
      <c r="V17" s="596"/>
      <c r="W17" s="596"/>
      <c r="X17" s="596"/>
      <c r="Y17" s="597"/>
      <c r="Z17" s="598">
        <v>30.1</v>
      </c>
      <c r="AA17" s="598"/>
      <c r="AB17" s="598"/>
      <c r="AC17" s="598"/>
      <c r="AD17" s="599">
        <v>4460030</v>
      </c>
      <c r="AE17" s="599"/>
      <c r="AF17" s="599"/>
      <c r="AG17" s="599"/>
      <c r="AH17" s="599"/>
      <c r="AI17" s="599"/>
      <c r="AJ17" s="599"/>
      <c r="AK17" s="599"/>
      <c r="AL17" s="600">
        <v>51.7</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114</v>
      </c>
      <c r="BH17" s="596"/>
      <c r="BI17" s="596"/>
      <c r="BJ17" s="596"/>
      <c r="BK17" s="596"/>
      <c r="BL17" s="596"/>
      <c r="BM17" s="596"/>
      <c r="BN17" s="597"/>
      <c r="BO17" s="598" t="s">
        <v>114</v>
      </c>
      <c r="BP17" s="598"/>
      <c r="BQ17" s="598"/>
      <c r="BR17" s="598"/>
      <c r="BS17" s="604" t="s">
        <v>114</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1980287</v>
      </c>
      <c r="CS17" s="596"/>
      <c r="CT17" s="596"/>
      <c r="CU17" s="596"/>
      <c r="CV17" s="596"/>
      <c r="CW17" s="596"/>
      <c r="CX17" s="596"/>
      <c r="CY17" s="597"/>
      <c r="CZ17" s="598">
        <v>13.6</v>
      </c>
      <c r="DA17" s="598"/>
      <c r="DB17" s="598"/>
      <c r="DC17" s="598"/>
      <c r="DD17" s="604" t="s">
        <v>114</v>
      </c>
      <c r="DE17" s="596"/>
      <c r="DF17" s="596"/>
      <c r="DG17" s="596"/>
      <c r="DH17" s="596"/>
      <c r="DI17" s="596"/>
      <c r="DJ17" s="596"/>
      <c r="DK17" s="596"/>
      <c r="DL17" s="596"/>
      <c r="DM17" s="596"/>
      <c r="DN17" s="596"/>
      <c r="DO17" s="596"/>
      <c r="DP17" s="597"/>
      <c r="DQ17" s="604">
        <v>1962163</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596352</v>
      </c>
      <c r="S18" s="596"/>
      <c r="T18" s="596"/>
      <c r="U18" s="596"/>
      <c r="V18" s="596"/>
      <c r="W18" s="596"/>
      <c r="X18" s="596"/>
      <c r="Y18" s="597"/>
      <c r="Z18" s="598">
        <v>4</v>
      </c>
      <c r="AA18" s="598"/>
      <c r="AB18" s="598"/>
      <c r="AC18" s="598"/>
      <c r="AD18" s="599" t="s">
        <v>114</v>
      </c>
      <c r="AE18" s="599"/>
      <c r="AF18" s="599"/>
      <c r="AG18" s="599"/>
      <c r="AH18" s="599"/>
      <c r="AI18" s="599"/>
      <c r="AJ18" s="599"/>
      <c r="AK18" s="599"/>
      <c r="AL18" s="600" t="s">
        <v>114</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114</v>
      </c>
      <c r="BH18" s="596"/>
      <c r="BI18" s="596"/>
      <c r="BJ18" s="596"/>
      <c r="BK18" s="596"/>
      <c r="BL18" s="596"/>
      <c r="BM18" s="596"/>
      <c r="BN18" s="597"/>
      <c r="BO18" s="598" t="s">
        <v>114</v>
      </c>
      <c r="BP18" s="598"/>
      <c r="BQ18" s="598"/>
      <c r="BR18" s="598"/>
      <c r="BS18" s="604" t="s">
        <v>114</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114</v>
      </c>
      <c r="CS18" s="596"/>
      <c r="CT18" s="596"/>
      <c r="CU18" s="596"/>
      <c r="CV18" s="596"/>
      <c r="CW18" s="596"/>
      <c r="CX18" s="596"/>
      <c r="CY18" s="597"/>
      <c r="CZ18" s="598" t="s">
        <v>114</v>
      </c>
      <c r="DA18" s="598"/>
      <c r="DB18" s="598"/>
      <c r="DC18" s="598"/>
      <c r="DD18" s="604" t="s">
        <v>114</v>
      </c>
      <c r="DE18" s="596"/>
      <c r="DF18" s="596"/>
      <c r="DG18" s="596"/>
      <c r="DH18" s="596"/>
      <c r="DI18" s="596"/>
      <c r="DJ18" s="596"/>
      <c r="DK18" s="596"/>
      <c r="DL18" s="596"/>
      <c r="DM18" s="596"/>
      <c r="DN18" s="596"/>
      <c r="DO18" s="596"/>
      <c r="DP18" s="597"/>
      <c r="DQ18" s="604" t="s">
        <v>114</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t="s">
        <v>114</v>
      </c>
      <c r="S19" s="596"/>
      <c r="T19" s="596"/>
      <c r="U19" s="596"/>
      <c r="V19" s="596"/>
      <c r="W19" s="596"/>
      <c r="X19" s="596"/>
      <c r="Y19" s="597"/>
      <c r="Z19" s="598" t="s">
        <v>114</v>
      </c>
      <c r="AA19" s="598"/>
      <c r="AB19" s="598"/>
      <c r="AC19" s="598"/>
      <c r="AD19" s="599" t="s">
        <v>114</v>
      </c>
      <c r="AE19" s="599"/>
      <c r="AF19" s="599"/>
      <c r="AG19" s="599"/>
      <c r="AH19" s="599"/>
      <c r="AI19" s="599"/>
      <c r="AJ19" s="599"/>
      <c r="AK19" s="599"/>
      <c r="AL19" s="600" t="s">
        <v>114</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t="s">
        <v>114</v>
      </c>
      <c r="BH19" s="596"/>
      <c r="BI19" s="596"/>
      <c r="BJ19" s="596"/>
      <c r="BK19" s="596"/>
      <c r="BL19" s="596"/>
      <c r="BM19" s="596"/>
      <c r="BN19" s="597"/>
      <c r="BO19" s="598" t="s">
        <v>114</v>
      </c>
      <c r="BP19" s="598"/>
      <c r="BQ19" s="598"/>
      <c r="BR19" s="598"/>
      <c r="BS19" s="604" t="s">
        <v>114</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114</v>
      </c>
      <c r="CS19" s="596"/>
      <c r="CT19" s="596"/>
      <c r="CU19" s="596"/>
      <c r="CV19" s="596"/>
      <c r="CW19" s="596"/>
      <c r="CX19" s="596"/>
      <c r="CY19" s="597"/>
      <c r="CZ19" s="598" t="s">
        <v>114</v>
      </c>
      <c r="DA19" s="598"/>
      <c r="DB19" s="598"/>
      <c r="DC19" s="598"/>
      <c r="DD19" s="604" t="s">
        <v>114</v>
      </c>
      <c r="DE19" s="596"/>
      <c r="DF19" s="596"/>
      <c r="DG19" s="596"/>
      <c r="DH19" s="596"/>
      <c r="DI19" s="596"/>
      <c r="DJ19" s="596"/>
      <c r="DK19" s="596"/>
      <c r="DL19" s="596"/>
      <c r="DM19" s="596"/>
      <c r="DN19" s="596"/>
      <c r="DO19" s="596"/>
      <c r="DP19" s="597"/>
      <c r="DQ19" s="604" t="s">
        <v>114</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9166073</v>
      </c>
      <c r="S20" s="596"/>
      <c r="T20" s="596"/>
      <c r="U20" s="596"/>
      <c r="V20" s="596"/>
      <c r="W20" s="596"/>
      <c r="X20" s="596"/>
      <c r="Y20" s="597"/>
      <c r="Z20" s="598">
        <v>61.9</v>
      </c>
      <c r="AA20" s="598"/>
      <c r="AB20" s="598"/>
      <c r="AC20" s="598"/>
      <c r="AD20" s="599">
        <v>8569702</v>
      </c>
      <c r="AE20" s="599"/>
      <c r="AF20" s="599"/>
      <c r="AG20" s="599"/>
      <c r="AH20" s="599"/>
      <c r="AI20" s="599"/>
      <c r="AJ20" s="599"/>
      <c r="AK20" s="599"/>
      <c r="AL20" s="600">
        <v>99.3</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t="s">
        <v>114</v>
      </c>
      <c r="BH20" s="596"/>
      <c r="BI20" s="596"/>
      <c r="BJ20" s="596"/>
      <c r="BK20" s="596"/>
      <c r="BL20" s="596"/>
      <c r="BM20" s="596"/>
      <c r="BN20" s="597"/>
      <c r="BO20" s="598" t="s">
        <v>114</v>
      </c>
      <c r="BP20" s="598"/>
      <c r="BQ20" s="598"/>
      <c r="BR20" s="598"/>
      <c r="BS20" s="604" t="s">
        <v>114</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14522888</v>
      </c>
      <c r="CS20" s="596"/>
      <c r="CT20" s="596"/>
      <c r="CU20" s="596"/>
      <c r="CV20" s="596"/>
      <c r="CW20" s="596"/>
      <c r="CX20" s="596"/>
      <c r="CY20" s="597"/>
      <c r="CZ20" s="598">
        <v>100</v>
      </c>
      <c r="DA20" s="598"/>
      <c r="DB20" s="598"/>
      <c r="DC20" s="598"/>
      <c r="DD20" s="604">
        <v>1669814</v>
      </c>
      <c r="DE20" s="596"/>
      <c r="DF20" s="596"/>
      <c r="DG20" s="596"/>
      <c r="DH20" s="596"/>
      <c r="DI20" s="596"/>
      <c r="DJ20" s="596"/>
      <c r="DK20" s="596"/>
      <c r="DL20" s="596"/>
      <c r="DM20" s="596"/>
      <c r="DN20" s="596"/>
      <c r="DO20" s="596"/>
      <c r="DP20" s="597"/>
      <c r="DQ20" s="604">
        <v>9991804</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v>8581</v>
      </c>
      <c r="S21" s="596"/>
      <c r="T21" s="596"/>
      <c r="U21" s="596"/>
      <c r="V21" s="596"/>
      <c r="W21" s="596"/>
      <c r="X21" s="596"/>
      <c r="Y21" s="597"/>
      <c r="Z21" s="598">
        <v>0.1</v>
      </c>
      <c r="AA21" s="598"/>
      <c r="AB21" s="598"/>
      <c r="AC21" s="598"/>
      <c r="AD21" s="599">
        <v>8581</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t="s">
        <v>114</v>
      </c>
      <c r="BH21" s="596"/>
      <c r="BI21" s="596"/>
      <c r="BJ21" s="596"/>
      <c r="BK21" s="596"/>
      <c r="BL21" s="596"/>
      <c r="BM21" s="596"/>
      <c r="BN21" s="597"/>
      <c r="BO21" s="598" t="s">
        <v>114</v>
      </c>
      <c r="BP21" s="598"/>
      <c r="BQ21" s="598"/>
      <c r="BR21" s="598"/>
      <c r="BS21" s="604" t="s">
        <v>114</v>
      </c>
      <c r="BT21" s="596"/>
      <c r="BU21" s="596"/>
      <c r="BV21" s="596"/>
      <c r="BW21" s="596"/>
      <c r="BX21" s="596"/>
      <c r="BY21" s="596"/>
      <c r="BZ21" s="596"/>
      <c r="CA21" s="596"/>
      <c r="CB21" s="605"/>
      <c r="CD21" s="617"/>
      <c r="CE21" s="618"/>
      <c r="CF21" s="618"/>
      <c r="CG21" s="618"/>
      <c r="CH21" s="618"/>
      <c r="CI21" s="618"/>
      <c r="CJ21" s="618"/>
      <c r="CK21" s="618"/>
      <c r="CL21" s="618"/>
      <c r="CM21" s="618"/>
      <c r="CN21" s="618"/>
      <c r="CO21" s="618"/>
      <c r="CP21" s="618"/>
      <c r="CQ21" s="619"/>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223875</v>
      </c>
      <c r="S22" s="596"/>
      <c r="T22" s="596"/>
      <c r="U22" s="596"/>
      <c r="V22" s="596"/>
      <c r="W22" s="596"/>
      <c r="X22" s="596"/>
      <c r="Y22" s="597"/>
      <c r="Z22" s="598">
        <v>1.5</v>
      </c>
      <c r="AA22" s="598"/>
      <c r="AB22" s="598"/>
      <c r="AC22" s="598"/>
      <c r="AD22" s="599" t="s">
        <v>114</v>
      </c>
      <c r="AE22" s="599"/>
      <c r="AF22" s="599"/>
      <c r="AG22" s="599"/>
      <c r="AH22" s="599"/>
      <c r="AI22" s="599"/>
      <c r="AJ22" s="599"/>
      <c r="AK22" s="599"/>
      <c r="AL22" s="600" t="s">
        <v>114</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114</v>
      </c>
      <c r="BH22" s="596"/>
      <c r="BI22" s="596"/>
      <c r="BJ22" s="596"/>
      <c r="BK22" s="596"/>
      <c r="BL22" s="596"/>
      <c r="BM22" s="596"/>
      <c r="BN22" s="597"/>
      <c r="BO22" s="598" t="s">
        <v>114</v>
      </c>
      <c r="BP22" s="598"/>
      <c r="BQ22" s="598"/>
      <c r="BR22" s="598"/>
      <c r="BS22" s="604" t="s">
        <v>114</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187928</v>
      </c>
      <c r="S23" s="596"/>
      <c r="T23" s="596"/>
      <c r="U23" s="596"/>
      <c r="V23" s="596"/>
      <c r="W23" s="596"/>
      <c r="X23" s="596"/>
      <c r="Y23" s="597"/>
      <c r="Z23" s="598">
        <v>1.3</v>
      </c>
      <c r="AA23" s="598"/>
      <c r="AB23" s="598"/>
      <c r="AC23" s="598"/>
      <c r="AD23" s="599">
        <v>18890</v>
      </c>
      <c r="AE23" s="599"/>
      <c r="AF23" s="599"/>
      <c r="AG23" s="599"/>
      <c r="AH23" s="599"/>
      <c r="AI23" s="599"/>
      <c r="AJ23" s="599"/>
      <c r="AK23" s="599"/>
      <c r="AL23" s="600">
        <v>0.2</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114</v>
      </c>
      <c r="BH23" s="596"/>
      <c r="BI23" s="596"/>
      <c r="BJ23" s="596"/>
      <c r="BK23" s="596"/>
      <c r="BL23" s="596"/>
      <c r="BM23" s="596"/>
      <c r="BN23" s="597"/>
      <c r="BO23" s="598" t="s">
        <v>114</v>
      </c>
      <c r="BP23" s="598"/>
      <c r="BQ23" s="598"/>
      <c r="BR23" s="598"/>
      <c r="BS23" s="604" t="s">
        <v>114</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20" t="s">
        <v>269</v>
      </c>
      <c r="DM23" s="621"/>
      <c r="DN23" s="621"/>
      <c r="DO23" s="621"/>
      <c r="DP23" s="621"/>
      <c r="DQ23" s="621"/>
      <c r="DR23" s="621"/>
      <c r="DS23" s="621"/>
      <c r="DT23" s="621"/>
      <c r="DU23" s="621"/>
      <c r="DV23" s="622"/>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64838</v>
      </c>
      <c r="S24" s="596"/>
      <c r="T24" s="596"/>
      <c r="U24" s="596"/>
      <c r="V24" s="596"/>
      <c r="W24" s="596"/>
      <c r="X24" s="596"/>
      <c r="Y24" s="597"/>
      <c r="Z24" s="598">
        <v>0.4</v>
      </c>
      <c r="AA24" s="598"/>
      <c r="AB24" s="598"/>
      <c r="AC24" s="598"/>
      <c r="AD24" s="599" t="s">
        <v>114</v>
      </c>
      <c r="AE24" s="599"/>
      <c r="AF24" s="599"/>
      <c r="AG24" s="599"/>
      <c r="AH24" s="599"/>
      <c r="AI24" s="599"/>
      <c r="AJ24" s="599"/>
      <c r="AK24" s="599"/>
      <c r="AL24" s="600" t="s">
        <v>114</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114</v>
      </c>
      <c r="BH24" s="596"/>
      <c r="BI24" s="596"/>
      <c r="BJ24" s="596"/>
      <c r="BK24" s="596"/>
      <c r="BL24" s="596"/>
      <c r="BM24" s="596"/>
      <c r="BN24" s="597"/>
      <c r="BO24" s="598" t="s">
        <v>114</v>
      </c>
      <c r="BP24" s="598"/>
      <c r="BQ24" s="598"/>
      <c r="BR24" s="598"/>
      <c r="BS24" s="604" t="s">
        <v>114</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7118938</v>
      </c>
      <c r="CS24" s="585"/>
      <c r="CT24" s="585"/>
      <c r="CU24" s="585"/>
      <c r="CV24" s="585"/>
      <c r="CW24" s="585"/>
      <c r="CX24" s="585"/>
      <c r="CY24" s="586"/>
      <c r="CZ24" s="624">
        <v>49</v>
      </c>
      <c r="DA24" s="625"/>
      <c r="DB24" s="625"/>
      <c r="DC24" s="626"/>
      <c r="DD24" s="623">
        <v>4940077</v>
      </c>
      <c r="DE24" s="585"/>
      <c r="DF24" s="585"/>
      <c r="DG24" s="585"/>
      <c r="DH24" s="585"/>
      <c r="DI24" s="585"/>
      <c r="DJ24" s="585"/>
      <c r="DK24" s="586"/>
      <c r="DL24" s="623">
        <v>4808913</v>
      </c>
      <c r="DM24" s="585"/>
      <c r="DN24" s="585"/>
      <c r="DO24" s="585"/>
      <c r="DP24" s="585"/>
      <c r="DQ24" s="585"/>
      <c r="DR24" s="585"/>
      <c r="DS24" s="585"/>
      <c r="DT24" s="585"/>
      <c r="DU24" s="585"/>
      <c r="DV24" s="586"/>
      <c r="DW24" s="589">
        <v>53.1</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1790239</v>
      </c>
      <c r="S25" s="596"/>
      <c r="T25" s="596"/>
      <c r="U25" s="596"/>
      <c r="V25" s="596"/>
      <c r="W25" s="596"/>
      <c r="X25" s="596"/>
      <c r="Y25" s="597"/>
      <c r="Z25" s="598">
        <v>12.1</v>
      </c>
      <c r="AA25" s="598"/>
      <c r="AB25" s="598"/>
      <c r="AC25" s="598"/>
      <c r="AD25" s="599" t="s">
        <v>114</v>
      </c>
      <c r="AE25" s="599"/>
      <c r="AF25" s="599"/>
      <c r="AG25" s="599"/>
      <c r="AH25" s="599"/>
      <c r="AI25" s="599"/>
      <c r="AJ25" s="599"/>
      <c r="AK25" s="599"/>
      <c r="AL25" s="600" t="s">
        <v>114</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114</v>
      </c>
      <c r="BH25" s="596"/>
      <c r="BI25" s="596"/>
      <c r="BJ25" s="596"/>
      <c r="BK25" s="596"/>
      <c r="BL25" s="596"/>
      <c r="BM25" s="596"/>
      <c r="BN25" s="597"/>
      <c r="BO25" s="598" t="s">
        <v>114</v>
      </c>
      <c r="BP25" s="598"/>
      <c r="BQ25" s="598"/>
      <c r="BR25" s="598"/>
      <c r="BS25" s="604" t="s">
        <v>114</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2262378</v>
      </c>
      <c r="CS25" s="615"/>
      <c r="CT25" s="615"/>
      <c r="CU25" s="615"/>
      <c r="CV25" s="615"/>
      <c r="CW25" s="615"/>
      <c r="CX25" s="615"/>
      <c r="CY25" s="616"/>
      <c r="CZ25" s="629">
        <v>15.6</v>
      </c>
      <c r="DA25" s="630"/>
      <c r="DB25" s="630"/>
      <c r="DC25" s="631"/>
      <c r="DD25" s="604">
        <v>2101753</v>
      </c>
      <c r="DE25" s="615"/>
      <c r="DF25" s="615"/>
      <c r="DG25" s="615"/>
      <c r="DH25" s="615"/>
      <c r="DI25" s="615"/>
      <c r="DJ25" s="615"/>
      <c r="DK25" s="616"/>
      <c r="DL25" s="604">
        <v>2098080</v>
      </c>
      <c r="DM25" s="615"/>
      <c r="DN25" s="615"/>
      <c r="DO25" s="615"/>
      <c r="DP25" s="615"/>
      <c r="DQ25" s="615"/>
      <c r="DR25" s="615"/>
      <c r="DS25" s="615"/>
      <c r="DT25" s="615"/>
      <c r="DU25" s="615"/>
      <c r="DV25" s="616"/>
      <c r="DW25" s="600">
        <v>23.2</v>
      </c>
      <c r="DX25" s="627"/>
      <c r="DY25" s="627"/>
      <c r="DZ25" s="627"/>
      <c r="EA25" s="627"/>
      <c r="EB25" s="627"/>
      <c r="EC25" s="628"/>
    </row>
    <row r="26" spans="2:133" ht="11.25" customHeight="1">
      <c r="B26" s="632" t="s">
        <v>277</v>
      </c>
      <c r="C26" s="633"/>
      <c r="D26" s="633"/>
      <c r="E26" s="633"/>
      <c r="F26" s="633"/>
      <c r="G26" s="633"/>
      <c r="H26" s="633"/>
      <c r="I26" s="633"/>
      <c r="J26" s="633"/>
      <c r="K26" s="633"/>
      <c r="L26" s="633"/>
      <c r="M26" s="633"/>
      <c r="N26" s="633"/>
      <c r="O26" s="633"/>
      <c r="P26" s="633"/>
      <c r="Q26" s="634"/>
      <c r="R26" s="595">
        <v>10694</v>
      </c>
      <c r="S26" s="596"/>
      <c r="T26" s="596"/>
      <c r="U26" s="596"/>
      <c r="V26" s="596"/>
      <c r="W26" s="596"/>
      <c r="X26" s="596"/>
      <c r="Y26" s="597"/>
      <c r="Z26" s="598">
        <v>0.1</v>
      </c>
      <c r="AA26" s="598"/>
      <c r="AB26" s="598"/>
      <c r="AC26" s="598"/>
      <c r="AD26" s="599">
        <v>10694</v>
      </c>
      <c r="AE26" s="599"/>
      <c r="AF26" s="599"/>
      <c r="AG26" s="599"/>
      <c r="AH26" s="599"/>
      <c r="AI26" s="599"/>
      <c r="AJ26" s="599"/>
      <c r="AK26" s="599"/>
      <c r="AL26" s="600">
        <v>0.1</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114</v>
      </c>
      <c r="BH26" s="596"/>
      <c r="BI26" s="596"/>
      <c r="BJ26" s="596"/>
      <c r="BK26" s="596"/>
      <c r="BL26" s="596"/>
      <c r="BM26" s="596"/>
      <c r="BN26" s="597"/>
      <c r="BO26" s="598" t="s">
        <v>114</v>
      </c>
      <c r="BP26" s="598"/>
      <c r="BQ26" s="598"/>
      <c r="BR26" s="598"/>
      <c r="BS26" s="604" t="s">
        <v>114</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1350900</v>
      </c>
      <c r="CS26" s="596"/>
      <c r="CT26" s="596"/>
      <c r="CU26" s="596"/>
      <c r="CV26" s="596"/>
      <c r="CW26" s="596"/>
      <c r="CX26" s="596"/>
      <c r="CY26" s="597"/>
      <c r="CZ26" s="629">
        <v>9.3000000000000007</v>
      </c>
      <c r="DA26" s="630"/>
      <c r="DB26" s="630"/>
      <c r="DC26" s="631"/>
      <c r="DD26" s="604">
        <v>1220200</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7"/>
      <c r="DY26" s="627"/>
      <c r="DZ26" s="627"/>
      <c r="EA26" s="627"/>
      <c r="EB26" s="627"/>
      <c r="EC26" s="628"/>
    </row>
    <row r="27" spans="2:133" ht="11.25" customHeight="1">
      <c r="B27" s="592" t="s">
        <v>280</v>
      </c>
      <c r="C27" s="593"/>
      <c r="D27" s="593"/>
      <c r="E27" s="593"/>
      <c r="F27" s="593"/>
      <c r="G27" s="593"/>
      <c r="H27" s="593"/>
      <c r="I27" s="593"/>
      <c r="J27" s="593"/>
      <c r="K27" s="593"/>
      <c r="L27" s="593"/>
      <c r="M27" s="593"/>
      <c r="N27" s="593"/>
      <c r="O27" s="593"/>
      <c r="P27" s="593"/>
      <c r="Q27" s="594"/>
      <c r="R27" s="595">
        <v>1092398</v>
      </c>
      <c r="S27" s="596"/>
      <c r="T27" s="596"/>
      <c r="U27" s="596"/>
      <c r="V27" s="596"/>
      <c r="W27" s="596"/>
      <c r="X27" s="596"/>
      <c r="Y27" s="597"/>
      <c r="Z27" s="598">
        <v>7.4</v>
      </c>
      <c r="AA27" s="598"/>
      <c r="AB27" s="598"/>
      <c r="AC27" s="598"/>
      <c r="AD27" s="599" t="s">
        <v>114</v>
      </c>
      <c r="AE27" s="599"/>
      <c r="AF27" s="599"/>
      <c r="AG27" s="599"/>
      <c r="AH27" s="599"/>
      <c r="AI27" s="599"/>
      <c r="AJ27" s="599"/>
      <c r="AK27" s="599"/>
      <c r="AL27" s="600" t="s">
        <v>114</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3368210</v>
      </c>
      <c r="BH27" s="596"/>
      <c r="BI27" s="596"/>
      <c r="BJ27" s="596"/>
      <c r="BK27" s="596"/>
      <c r="BL27" s="596"/>
      <c r="BM27" s="596"/>
      <c r="BN27" s="597"/>
      <c r="BO27" s="598">
        <v>100</v>
      </c>
      <c r="BP27" s="598"/>
      <c r="BQ27" s="598"/>
      <c r="BR27" s="598"/>
      <c r="BS27" s="604">
        <v>40713</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2876273</v>
      </c>
      <c r="CS27" s="615"/>
      <c r="CT27" s="615"/>
      <c r="CU27" s="615"/>
      <c r="CV27" s="615"/>
      <c r="CW27" s="615"/>
      <c r="CX27" s="615"/>
      <c r="CY27" s="616"/>
      <c r="CZ27" s="629">
        <v>19.8</v>
      </c>
      <c r="DA27" s="630"/>
      <c r="DB27" s="630"/>
      <c r="DC27" s="631"/>
      <c r="DD27" s="604">
        <v>876161</v>
      </c>
      <c r="DE27" s="615"/>
      <c r="DF27" s="615"/>
      <c r="DG27" s="615"/>
      <c r="DH27" s="615"/>
      <c r="DI27" s="615"/>
      <c r="DJ27" s="615"/>
      <c r="DK27" s="616"/>
      <c r="DL27" s="604">
        <v>866473</v>
      </c>
      <c r="DM27" s="615"/>
      <c r="DN27" s="615"/>
      <c r="DO27" s="615"/>
      <c r="DP27" s="615"/>
      <c r="DQ27" s="615"/>
      <c r="DR27" s="615"/>
      <c r="DS27" s="615"/>
      <c r="DT27" s="615"/>
      <c r="DU27" s="615"/>
      <c r="DV27" s="616"/>
      <c r="DW27" s="600">
        <v>9.6</v>
      </c>
      <c r="DX27" s="627"/>
      <c r="DY27" s="627"/>
      <c r="DZ27" s="627"/>
      <c r="EA27" s="627"/>
      <c r="EB27" s="627"/>
      <c r="EC27" s="628"/>
    </row>
    <row r="28" spans="2:133" ht="11.25" customHeight="1">
      <c r="B28" s="592" t="s">
        <v>283</v>
      </c>
      <c r="C28" s="593"/>
      <c r="D28" s="593"/>
      <c r="E28" s="593"/>
      <c r="F28" s="593"/>
      <c r="G28" s="593"/>
      <c r="H28" s="593"/>
      <c r="I28" s="593"/>
      <c r="J28" s="593"/>
      <c r="K28" s="593"/>
      <c r="L28" s="593"/>
      <c r="M28" s="593"/>
      <c r="N28" s="593"/>
      <c r="O28" s="593"/>
      <c r="P28" s="593"/>
      <c r="Q28" s="594"/>
      <c r="R28" s="595">
        <v>109857</v>
      </c>
      <c r="S28" s="596"/>
      <c r="T28" s="596"/>
      <c r="U28" s="596"/>
      <c r="V28" s="596"/>
      <c r="W28" s="596"/>
      <c r="X28" s="596"/>
      <c r="Y28" s="597"/>
      <c r="Z28" s="598">
        <v>0.7</v>
      </c>
      <c r="AA28" s="598"/>
      <c r="AB28" s="598"/>
      <c r="AC28" s="598"/>
      <c r="AD28" s="599">
        <v>12332</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1980287</v>
      </c>
      <c r="CS28" s="596"/>
      <c r="CT28" s="596"/>
      <c r="CU28" s="596"/>
      <c r="CV28" s="596"/>
      <c r="CW28" s="596"/>
      <c r="CX28" s="596"/>
      <c r="CY28" s="597"/>
      <c r="CZ28" s="629">
        <v>13.6</v>
      </c>
      <c r="DA28" s="630"/>
      <c r="DB28" s="630"/>
      <c r="DC28" s="631"/>
      <c r="DD28" s="604">
        <v>1962163</v>
      </c>
      <c r="DE28" s="596"/>
      <c r="DF28" s="596"/>
      <c r="DG28" s="596"/>
      <c r="DH28" s="596"/>
      <c r="DI28" s="596"/>
      <c r="DJ28" s="596"/>
      <c r="DK28" s="597"/>
      <c r="DL28" s="604">
        <v>1844360</v>
      </c>
      <c r="DM28" s="596"/>
      <c r="DN28" s="596"/>
      <c r="DO28" s="596"/>
      <c r="DP28" s="596"/>
      <c r="DQ28" s="596"/>
      <c r="DR28" s="596"/>
      <c r="DS28" s="596"/>
      <c r="DT28" s="596"/>
      <c r="DU28" s="596"/>
      <c r="DV28" s="597"/>
      <c r="DW28" s="600">
        <v>20.399999999999999</v>
      </c>
      <c r="DX28" s="627"/>
      <c r="DY28" s="627"/>
      <c r="DZ28" s="627"/>
      <c r="EA28" s="627"/>
      <c r="EB28" s="627"/>
      <c r="EC28" s="628"/>
    </row>
    <row r="29" spans="2:133" ht="11.25" customHeight="1">
      <c r="B29" s="592" t="s">
        <v>285</v>
      </c>
      <c r="C29" s="593"/>
      <c r="D29" s="593"/>
      <c r="E29" s="593"/>
      <c r="F29" s="593"/>
      <c r="G29" s="593"/>
      <c r="H29" s="593"/>
      <c r="I29" s="593"/>
      <c r="J29" s="593"/>
      <c r="K29" s="593"/>
      <c r="L29" s="593"/>
      <c r="M29" s="593"/>
      <c r="N29" s="593"/>
      <c r="O29" s="593"/>
      <c r="P29" s="593"/>
      <c r="Q29" s="594"/>
      <c r="R29" s="595">
        <v>26163</v>
      </c>
      <c r="S29" s="596"/>
      <c r="T29" s="596"/>
      <c r="U29" s="596"/>
      <c r="V29" s="596"/>
      <c r="W29" s="596"/>
      <c r="X29" s="596"/>
      <c r="Y29" s="597"/>
      <c r="Z29" s="598">
        <v>0.2</v>
      </c>
      <c r="AA29" s="598"/>
      <c r="AB29" s="598"/>
      <c r="AC29" s="598"/>
      <c r="AD29" s="599" t="s">
        <v>114</v>
      </c>
      <c r="AE29" s="599"/>
      <c r="AF29" s="599"/>
      <c r="AG29" s="599"/>
      <c r="AH29" s="599"/>
      <c r="AI29" s="599"/>
      <c r="AJ29" s="599"/>
      <c r="AK29" s="599"/>
      <c r="AL29" s="600" t="s">
        <v>114</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59</v>
      </c>
      <c r="CG29" s="610"/>
      <c r="CH29" s="610"/>
      <c r="CI29" s="610"/>
      <c r="CJ29" s="610"/>
      <c r="CK29" s="610"/>
      <c r="CL29" s="610"/>
      <c r="CM29" s="610"/>
      <c r="CN29" s="610"/>
      <c r="CO29" s="610"/>
      <c r="CP29" s="610"/>
      <c r="CQ29" s="611"/>
      <c r="CR29" s="595">
        <v>1980094</v>
      </c>
      <c r="CS29" s="615"/>
      <c r="CT29" s="615"/>
      <c r="CU29" s="615"/>
      <c r="CV29" s="615"/>
      <c r="CW29" s="615"/>
      <c r="CX29" s="615"/>
      <c r="CY29" s="616"/>
      <c r="CZ29" s="629">
        <v>13.6</v>
      </c>
      <c r="DA29" s="630"/>
      <c r="DB29" s="630"/>
      <c r="DC29" s="631"/>
      <c r="DD29" s="604">
        <v>1961970</v>
      </c>
      <c r="DE29" s="615"/>
      <c r="DF29" s="615"/>
      <c r="DG29" s="615"/>
      <c r="DH29" s="615"/>
      <c r="DI29" s="615"/>
      <c r="DJ29" s="615"/>
      <c r="DK29" s="616"/>
      <c r="DL29" s="604">
        <v>1844167</v>
      </c>
      <c r="DM29" s="615"/>
      <c r="DN29" s="615"/>
      <c r="DO29" s="615"/>
      <c r="DP29" s="615"/>
      <c r="DQ29" s="615"/>
      <c r="DR29" s="615"/>
      <c r="DS29" s="615"/>
      <c r="DT29" s="615"/>
      <c r="DU29" s="615"/>
      <c r="DV29" s="616"/>
      <c r="DW29" s="600">
        <v>20.399999999999999</v>
      </c>
      <c r="DX29" s="627"/>
      <c r="DY29" s="627"/>
      <c r="DZ29" s="627"/>
      <c r="EA29" s="627"/>
      <c r="EB29" s="627"/>
      <c r="EC29" s="628"/>
    </row>
    <row r="30" spans="2:133" ht="11.25" customHeight="1">
      <c r="B30" s="592" t="s">
        <v>289</v>
      </c>
      <c r="C30" s="593"/>
      <c r="D30" s="593"/>
      <c r="E30" s="593"/>
      <c r="F30" s="593"/>
      <c r="G30" s="593"/>
      <c r="H30" s="593"/>
      <c r="I30" s="593"/>
      <c r="J30" s="593"/>
      <c r="K30" s="593"/>
      <c r="L30" s="593"/>
      <c r="M30" s="593"/>
      <c r="N30" s="593"/>
      <c r="O30" s="593"/>
      <c r="P30" s="593"/>
      <c r="Q30" s="594"/>
      <c r="R30" s="595">
        <v>121210</v>
      </c>
      <c r="S30" s="596"/>
      <c r="T30" s="596"/>
      <c r="U30" s="596"/>
      <c r="V30" s="596"/>
      <c r="W30" s="596"/>
      <c r="X30" s="596"/>
      <c r="Y30" s="597"/>
      <c r="Z30" s="598">
        <v>0.8</v>
      </c>
      <c r="AA30" s="598"/>
      <c r="AB30" s="598"/>
      <c r="AC30" s="598"/>
      <c r="AD30" s="599" t="s">
        <v>114</v>
      </c>
      <c r="AE30" s="599"/>
      <c r="AF30" s="599"/>
      <c r="AG30" s="599"/>
      <c r="AH30" s="599"/>
      <c r="AI30" s="599"/>
      <c r="AJ30" s="599"/>
      <c r="AK30" s="599"/>
      <c r="AL30" s="600" t="s">
        <v>114</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99.1</v>
      </c>
      <c r="BH30" s="654"/>
      <c r="BI30" s="654"/>
      <c r="BJ30" s="654"/>
      <c r="BK30" s="654"/>
      <c r="BL30" s="654"/>
      <c r="BM30" s="590">
        <v>97.4</v>
      </c>
      <c r="BN30" s="654"/>
      <c r="BO30" s="654"/>
      <c r="BP30" s="654"/>
      <c r="BQ30" s="655"/>
      <c r="BR30" s="653">
        <v>99</v>
      </c>
      <c r="BS30" s="654"/>
      <c r="BT30" s="654"/>
      <c r="BU30" s="654"/>
      <c r="BV30" s="654"/>
      <c r="BW30" s="654"/>
      <c r="BX30" s="590">
        <v>96.8</v>
      </c>
      <c r="BY30" s="654"/>
      <c r="BZ30" s="654"/>
      <c r="CA30" s="654"/>
      <c r="CB30" s="655"/>
      <c r="CD30" s="658"/>
      <c r="CE30" s="659"/>
      <c r="CF30" s="609" t="s">
        <v>292</v>
      </c>
      <c r="CG30" s="610"/>
      <c r="CH30" s="610"/>
      <c r="CI30" s="610"/>
      <c r="CJ30" s="610"/>
      <c r="CK30" s="610"/>
      <c r="CL30" s="610"/>
      <c r="CM30" s="610"/>
      <c r="CN30" s="610"/>
      <c r="CO30" s="610"/>
      <c r="CP30" s="610"/>
      <c r="CQ30" s="611"/>
      <c r="CR30" s="595">
        <v>1842254</v>
      </c>
      <c r="CS30" s="596"/>
      <c r="CT30" s="596"/>
      <c r="CU30" s="596"/>
      <c r="CV30" s="596"/>
      <c r="CW30" s="596"/>
      <c r="CX30" s="596"/>
      <c r="CY30" s="597"/>
      <c r="CZ30" s="629">
        <v>12.7</v>
      </c>
      <c r="DA30" s="630"/>
      <c r="DB30" s="630"/>
      <c r="DC30" s="631"/>
      <c r="DD30" s="604">
        <v>1824851</v>
      </c>
      <c r="DE30" s="596"/>
      <c r="DF30" s="596"/>
      <c r="DG30" s="596"/>
      <c r="DH30" s="596"/>
      <c r="DI30" s="596"/>
      <c r="DJ30" s="596"/>
      <c r="DK30" s="597"/>
      <c r="DL30" s="604">
        <v>1707048</v>
      </c>
      <c r="DM30" s="596"/>
      <c r="DN30" s="596"/>
      <c r="DO30" s="596"/>
      <c r="DP30" s="596"/>
      <c r="DQ30" s="596"/>
      <c r="DR30" s="596"/>
      <c r="DS30" s="596"/>
      <c r="DT30" s="596"/>
      <c r="DU30" s="596"/>
      <c r="DV30" s="597"/>
      <c r="DW30" s="600">
        <v>18.8</v>
      </c>
      <c r="DX30" s="627"/>
      <c r="DY30" s="627"/>
      <c r="DZ30" s="627"/>
      <c r="EA30" s="627"/>
      <c r="EB30" s="627"/>
      <c r="EC30" s="628"/>
    </row>
    <row r="31" spans="2:133" ht="11.25" customHeight="1">
      <c r="B31" s="592" t="s">
        <v>293</v>
      </c>
      <c r="C31" s="593"/>
      <c r="D31" s="593"/>
      <c r="E31" s="593"/>
      <c r="F31" s="593"/>
      <c r="G31" s="593"/>
      <c r="H31" s="593"/>
      <c r="I31" s="593"/>
      <c r="J31" s="593"/>
      <c r="K31" s="593"/>
      <c r="L31" s="593"/>
      <c r="M31" s="593"/>
      <c r="N31" s="593"/>
      <c r="O31" s="593"/>
      <c r="P31" s="593"/>
      <c r="Q31" s="594"/>
      <c r="R31" s="595">
        <v>630283</v>
      </c>
      <c r="S31" s="596"/>
      <c r="T31" s="596"/>
      <c r="U31" s="596"/>
      <c r="V31" s="596"/>
      <c r="W31" s="596"/>
      <c r="X31" s="596"/>
      <c r="Y31" s="597"/>
      <c r="Z31" s="598">
        <v>4.3</v>
      </c>
      <c r="AA31" s="598"/>
      <c r="AB31" s="598"/>
      <c r="AC31" s="598"/>
      <c r="AD31" s="599" t="s">
        <v>114</v>
      </c>
      <c r="AE31" s="599"/>
      <c r="AF31" s="599"/>
      <c r="AG31" s="599"/>
      <c r="AH31" s="599"/>
      <c r="AI31" s="599"/>
      <c r="AJ31" s="599"/>
      <c r="AK31" s="599"/>
      <c r="AL31" s="600" t="s">
        <v>114</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99.3</v>
      </c>
      <c r="BH31" s="615"/>
      <c r="BI31" s="615"/>
      <c r="BJ31" s="615"/>
      <c r="BK31" s="615"/>
      <c r="BL31" s="615"/>
      <c r="BM31" s="601">
        <v>98.3</v>
      </c>
      <c r="BN31" s="651"/>
      <c r="BO31" s="651"/>
      <c r="BP31" s="651"/>
      <c r="BQ31" s="652"/>
      <c r="BR31" s="650">
        <v>99.2</v>
      </c>
      <c r="BS31" s="615"/>
      <c r="BT31" s="615"/>
      <c r="BU31" s="615"/>
      <c r="BV31" s="615"/>
      <c r="BW31" s="615"/>
      <c r="BX31" s="601">
        <v>97.9</v>
      </c>
      <c r="BY31" s="651"/>
      <c r="BZ31" s="651"/>
      <c r="CA31" s="651"/>
      <c r="CB31" s="652"/>
      <c r="CD31" s="658"/>
      <c r="CE31" s="659"/>
      <c r="CF31" s="609" t="s">
        <v>296</v>
      </c>
      <c r="CG31" s="610"/>
      <c r="CH31" s="610"/>
      <c r="CI31" s="610"/>
      <c r="CJ31" s="610"/>
      <c r="CK31" s="610"/>
      <c r="CL31" s="610"/>
      <c r="CM31" s="610"/>
      <c r="CN31" s="610"/>
      <c r="CO31" s="610"/>
      <c r="CP31" s="610"/>
      <c r="CQ31" s="611"/>
      <c r="CR31" s="595">
        <v>137840</v>
      </c>
      <c r="CS31" s="615"/>
      <c r="CT31" s="615"/>
      <c r="CU31" s="615"/>
      <c r="CV31" s="615"/>
      <c r="CW31" s="615"/>
      <c r="CX31" s="615"/>
      <c r="CY31" s="616"/>
      <c r="CZ31" s="629">
        <v>0.9</v>
      </c>
      <c r="DA31" s="630"/>
      <c r="DB31" s="630"/>
      <c r="DC31" s="631"/>
      <c r="DD31" s="604">
        <v>137119</v>
      </c>
      <c r="DE31" s="615"/>
      <c r="DF31" s="615"/>
      <c r="DG31" s="615"/>
      <c r="DH31" s="615"/>
      <c r="DI31" s="615"/>
      <c r="DJ31" s="615"/>
      <c r="DK31" s="616"/>
      <c r="DL31" s="604">
        <v>137119</v>
      </c>
      <c r="DM31" s="615"/>
      <c r="DN31" s="615"/>
      <c r="DO31" s="615"/>
      <c r="DP31" s="615"/>
      <c r="DQ31" s="615"/>
      <c r="DR31" s="615"/>
      <c r="DS31" s="615"/>
      <c r="DT31" s="615"/>
      <c r="DU31" s="615"/>
      <c r="DV31" s="616"/>
      <c r="DW31" s="600">
        <v>1.5</v>
      </c>
      <c r="DX31" s="627"/>
      <c r="DY31" s="627"/>
      <c r="DZ31" s="627"/>
      <c r="EA31" s="627"/>
      <c r="EB31" s="627"/>
      <c r="EC31" s="628"/>
    </row>
    <row r="32" spans="2:133" ht="11.25" customHeight="1">
      <c r="B32" s="592" t="s">
        <v>297</v>
      </c>
      <c r="C32" s="593"/>
      <c r="D32" s="593"/>
      <c r="E32" s="593"/>
      <c r="F32" s="593"/>
      <c r="G32" s="593"/>
      <c r="H32" s="593"/>
      <c r="I32" s="593"/>
      <c r="J32" s="593"/>
      <c r="K32" s="593"/>
      <c r="L32" s="593"/>
      <c r="M32" s="593"/>
      <c r="N32" s="593"/>
      <c r="O32" s="593"/>
      <c r="P32" s="593"/>
      <c r="Q32" s="594"/>
      <c r="R32" s="595">
        <v>150090</v>
      </c>
      <c r="S32" s="596"/>
      <c r="T32" s="596"/>
      <c r="U32" s="596"/>
      <c r="V32" s="596"/>
      <c r="W32" s="596"/>
      <c r="X32" s="596"/>
      <c r="Y32" s="597"/>
      <c r="Z32" s="598">
        <v>1</v>
      </c>
      <c r="AA32" s="598"/>
      <c r="AB32" s="598"/>
      <c r="AC32" s="598"/>
      <c r="AD32" s="599">
        <v>6114</v>
      </c>
      <c r="AE32" s="599"/>
      <c r="AF32" s="599"/>
      <c r="AG32" s="599"/>
      <c r="AH32" s="599"/>
      <c r="AI32" s="599"/>
      <c r="AJ32" s="599"/>
      <c r="AK32" s="599"/>
      <c r="AL32" s="600">
        <v>0.1</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98.8</v>
      </c>
      <c r="BH32" s="663"/>
      <c r="BI32" s="663"/>
      <c r="BJ32" s="663"/>
      <c r="BK32" s="663"/>
      <c r="BL32" s="663"/>
      <c r="BM32" s="664">
        <v>96.1</v>
      </c>
      <c r="BN32" s="663"/>
      <c r="BO32" s="663"/>
      <c r="BP32" s="663"/>
      <c r="BQ32" s="665"/>
      <c r="BR32" s="662">
        <v>98.7</v>
      </c>
      <c r="BS32" s="663"/>
      <c r="BT32" s="663"/>
      <c r="BU32" s="663"/>
      <c r="BV32" s="663"/>
      <c r="BW32" s="663"/>
      <c r="BX32" s="664">
        <v>95.3</v>
      </c>
      <c r="BY32" s="663"/>
      <c r="BZ32" s="663"/>
      <c r="CA32" s="663"/>
      <c r="CB32" s="665"/>
      <c r="CD32" s="660"/>
      <c r="CE32" s="661"/>
      <c r="CF32" s="609" t="s">
        <v>299</v>
      </c>
      <c r="CG32" s="610"/>
      <c r="CH32" s="610"/>
      <c r="CI32" s="610"/>
      <c r="CJ32" s="610"/>
      <c r="CK32" s="610"/>
      <c r="CL32" s="610"/>
      <c r="CM32" s="610"/>
      <c r="CN32" s="610"/>
      <c r="CO32" s="610"/>
      <c r="CP32" s="610"/>
      <c r="CQ32" s="611"/>
      <c r="CR32" s="595">
        <v>193</v>
      </c>
      <c r="CS32" s="596"/>
      <c r="CT32" s="596"/>
      <c r="CU32" s="596"/>
      <c r="CV32" s="596"/>
      <c r="CW32" s="596"/>
      <c r="CX32" s="596"/>
      <c r="CY32" s="597"/>
      <c r="CZ32" s="629">
        <v>0</v>
      </c>
      <c r="DA32" s="630"/>
      <c r="DB32" s="630"/>
      <c r="DC32" s="631"/>
      <c r="DD32" s="604">
        <v>193</v>
      </c>
      <c r="DE32" s="596"/>
      <c r="DF32" s="596"/>
      <c r="DG32" s="596"/>
      <c r="DH32" s="596"/>
      <c r="DI32" s="596"/>
      <c r="DJ32" s="596"/>
      <c r="DK32" s="597"/>
      <c r="DL32" s="604">
        <v>193</v>
      </c>
      <c r="DM32" s="596"/>
      <c r="DN32" s="596"/>
      <c r="DO32" s="596"/>
      <c r="DP32" s="596"/>
      <c r="DQ32" s="596"/>
      <c r="DR32" s="596"/>
      <c r="DS32" s="596"/>
      <c r="DT32" s="596"/>
      <c r="DU32" s="596"/>
      <c r="DV32" s="597"/>
      <c r="DW32" s="600">
        <v>0</v>
      </c>
      <c r="DX32" s="627"/>
      <c r="DY32" s="627"/>
      <c r="DZ32" s="627"/>
      <c r="EA32" s="627"/>
      <c r="EB32" s="627"/>
      <c r="EC32" s="628"/>
    </row>
    <row r="33" spans="2:133" ht="11.25" customHeight="1">
      <c r="B33" s="592" t="s">
        <v>300</v>
      </c>
      <c r="C33" s="593"/>
      <c r="D33" s="593"/>
      <c r="E33" s="593"/>
      <c r="F33" s="593"/>
      <c r="G33" s="593"/>
      <c r="H33" s="593"/>
      <c r="I33" s="593"/>
      <c r="J33" s="593"/>
      <c r="K33" s="593"/>
      <c r="L33" s="593"/>
      <c r="M33" s="593"/>
      <c r="N33" s="593"/>
      <c r="O33" s="593"/>
      <c r="P33" s="593"/>
      <c r="Q33" s="594"/>
      <c r="R33" s="595">
        <v>1229800</v>
      </c>
      <c r="S33" s="596"/>
      <c r="T33" s="596"/>
      <c r="U33" s="596"/>
      <c r="V33" s="596"/>
      <c r="W33" s="596"/>
      <c r="X33" s="596"/>
      <c r="Y33" s="597"/>
      <c r="Z33" s="598">
        <v>8.3000000000000007</v>
      </c>
      <c r="AA33" s="598"/>
      <c r="AB33" s="598"/>
      <c r="AC33" s="598"/>
      <c r="AD33" s="599" t="s">
        <v>114</v>
      </c>
      <c r="AE33" s="599"/>
      <c r="AF33" s="599"/>
      <c r="AG33" s="599"/>
      <c r="AH33" s="599"/>
      <c r="AI33" s="599"/>
      <c r="AJ33" s="599"/>
      <c r="AK33" s="599"/>
      <c r="AL33" s="600" t="s">
        <v>114</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5664548</v>
      </c>
      <c r="CS33" s="615"/>
      <c r="CT33" s="615"/>
      <c r="CU33" s="615"/>
      <c r="CV33" s="615"/>
      <c r="CW33" s="615"/>
      <c r="CX33" s="615"/>
      <c r="CY33" s="616"/>
      <c r="CZ33" s="629">
        <v>39</v>
      </c>
      <c r="DA33" s="630"/>
      <c r="DB33" s="630"/>
      <c r="DC33" s="631"/>
      <c r="DD33" s="604">
        <v>4683411</v>
      </c>
      <c r="DE33" s="615"/>
      <c r="DF33" s="615"/>
      <c r="DG33" s="615"/>
      <c r="DH33" s="615"/>
      <c r="DI33" s="615"/>
      <c r="DJ33" s="615"/>
      <c r="DK33" s="616"/>
      <c r="DL33" s="604">
        <v>3474290</v>
      </c>
      <c r="DM33" s="615"/>
      <c r="DN33" s="615"/>
      <c r="DO33" s="615"/>
      <c r="DP33" s="615"/>
      <c r="DQ33" s="615"/>
      <c r="DR33" s="615"/>
      <c r="DS33" s="615"/>
      <c r="DT33" s="615"/>
      <c r="DU33" s="615"/>
      <c r="DV33" s="616"/>
      <c r="DW33" s="600">
        <v>38.299999999999997</v>
      </c>
      <c r="DX33" s="627"/>
      <c r="DY33" s="627"/>
      <c r="DZ33" s="627"/>
      <c r="EA33" s="627"/>
      <c r="EB33" s="627"/>
      <c r="EC33" s="628"/>
    </row>
    <row r="34" spans="2:133" ht="11.25" customHeight="1">
      <c r="B34" s="592" t="s">
        <v>302</v>
      </c>
      <c r="C34" s="593"/>
      <c r="D34" s="593"/>
      <c r="E34" s="593"/>
      <c r="F34" s="593"/>
      <c r="G34" s="593"/>
      <c r="H34" s="593"/>
      <c r="I34" s="593"/>
      <c r="J34" s="593"/>
      <c r="K34" s="593"/>
      <c r="L34" s="593"/>
      <c r="M34" s="593"/>
      <c r="N34" s="593"/>
      <c r="O34" s="593"/>
      <c r="P34" s="593"/>
      <c r="Q34" s="594"/>
      <c r="R34" s="595" t="s">
        <v>114</v>
      </c>
      <c r="S34" s="596"/>
      <c r="T34" s="596"/>
      <c r="U34" s="596"/>
      <c r="V34" s="596"/>
      <c r="W34" s="596"/>
      <c r="X34" s="596"/>
      <c r="Y34" s="597"/>
      <c r="Z34" s="598" t="s">
        <v>114</v>
      </c>
      <c r="AA34" s="598"/>
      <c r="AB34" s="598"/>
      <c r="AC34" s="598"/>
      <c r="AD34" s="599" t="s">
        <v>114</v>
      </c>
      <c r="AE34" s="599"/>
      <c r="AF34" s="599"/>
      <c r="AG34" s="599"/>
      <c r="AH34" s="599"/>
      <c r="AI34" s="599"/>
      <c r="AJ34" s="599"/>
      <c r="AK34" s="599"/>
      <c r="AL34" s="600" t="s">
        <v>114</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1579430</v>
      </c>
      <c r="CS34" s="596"/>
      <c r="CT34" s="596"/>
      <c r="CU34" s="596"/>
      <c r="CV34" s="596"/>
      <c r="CW34" s="596"/>
      <c r="CX34" s="596"/>
      <c r="CY34" s="597"/>
      <c r="CZ34" s="629">
        <v>10.9</v>
      </c>
      <c r="DA34" s="630"/>
      <c r="DB34" s="630"/>
      <c r="DC34" s="631"/>
      <c r="DD34" s="604">
        <v>1285771</v>
      </c>
      <c r="DE34" s="596"/>
      <c r="DF34" s="596"/>
      <c r="DG34" s="596"/>
      <c r="DH34" s="596"/>
      <c r="DI34" s="596"/>
      <c r="DJ34" s="596"/>
      <c r="DK34" s="597"/>
      <c r="DL34" s="604">
        <v>962931</v>
      </c>
      <c r="DM34" s="596"/>
      <c r="DN34" s="596"/>
      <c r="DO34" s="596"/>
      <c r="DP34" s="596"/>
      <c r="DQ34" s="596"/>
      <c r="DR34" s="596"/>
      <c r="DS34" s="596"/>
      <c r="DT34" s="596"/>
      <c r="DU34" s="596"/>
      <c r="DV34" s="597"/>
      <c r="DW34" s="600">
        <v>10.6</v>
      </c>
      <c r="DX34" s="627"/>
      <c r="DY34" s="627"/>
      <c r="DZ34" s="627"/>
      <c r="EA34" s="627"/>
      <c r="EB34" s="627"/>
      <c r="EC34" s="628"/>
    </row>
    <row r="35" spans="2:133" ht="11.25" customHeight="1">
      <c r="B35" s="592" t="s">
        <v>306</v>
      </c>
      <c r="C35" s="593"/>
      <c r="D35" s="593"/>
      <c r="E35" s="593"/>
      <c r="F35" s="593"/>
      <c r="G35" s="593"/>
      <c r="H35" s="593"/>
      <c r="I35" s="593"/>
      <c r="J35" s="593"/>
      <c r="K35" s="593"/>
      <c r="L35" s="593"/>
      <c r="M35" s="593"/>
      <c r="N35" s="593"/>
      <c r="O35" s="593"/>
      <c r="P35" s="593"/>
      <c r="Q35" s="594"/>
      <c r="R35" s="595">
        <v>435400</v>
      </c>
      <c r="S35" s="596"/>
      <c r="T35" s="596"/>
      <c r="U35" s="596"/>
      <c r="V35" s="596"/>
      <c r="W35" s="596"/>
      <c r="X35" s="596"/>
      <c r="Y35" s="597"/>
      <c r="Z35" s="598">
        <v>2.9</v>
      </c>
      <c r="AA35" s="598"/>
      <c r="AB35" s="598"/>
      <c r="AC35" s="598"/>
      <c r="AD35" s="599" t="s">
        <v>114</v>
      </c>
      <c r="AE35" s="599"/>
      <c r="AF35" s="599"/>
      <c r="AG35" s="599"/>
      <c r="AH35" s="599"/>
      <c r="AI35" s="599"/>
      <c r="AJ35" s="599"/>
      <c r="AK35" s="599"/>
      <c r="AL35" s="600" t="s">
        <v>114</v>
      </c>
      <c r="AM35" s="601"/>
      <c r="AN35" s="601"/>
      <c r="AO35" s="602"/>
      <c r="AP35" s="188"/>
      <c r="AQ35" s="606" t="s">
        <v>307</v>
      </c>
      <c r="AR35" s="607"/>
      <c r="AS35" s="607"/>
      <c r="AT35" s="607"/>
      <c r="AU35" s="607"/>
      <c r="AV35" s="607"/>
      <c r="AW35" s="607"/>
      <c r="AX35" s="607"/>
      <c r="AY35" s="608"/>
      <c r="AZ35" s="584">
        <v>1554625</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135329</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54392</v>
      </c>
      <c r="CS35" s="615"/>
      <c r="CT35" s="615"/>
      <c r="CU35" s="615"/>
      <c r="CV35" s="615"/>
      <c r="CW35" s="615"/>
      <c r="CX35" s="615"/>
      <c r="CY35" s="616"/>
      <c r="CZ35" s="629">
        <v>0.4</v>
      </c>
      <c r="DA35" s="630"/>
      <c r="DB35" s="630"/>
      <c r="DC35" s="631"/>
      <c r="DD35" s="604">
        <v>47368</v>
      </c>
      <c r="DE35" s="615"/>
      <c r="DF35" s="615"/>
      <c r="DG35" s="615"/>
      <c r="DH35" s="615"/>
      <c r="DI35" s="615"/>
      <c r="DJ35" s="615"/>
      <c r="DK35" s="616"/>
      <c r="DL35" s="604">
        <v>44888</v>
      </c>
      <c r="DM35" s="615"/>
      <c r="DN35" s="615"/>
      <c r="DO35" s="615"/>
      <c r="DP35" s="615"/>
      <c r="DQ35" s="615"/>
      <c r="DR35" s="615"/>
      <c r="DS35" s="615"/>
      <c r="DT35" s="615"/>
      <c r="DU35" s="615"/>
      <c r="DV35" s="616"/>
      <c r="DW35" s="600">
        <v>0.5</v>
      </c>
      <c r="DX35" s="627"/>
      <c r="DY35" s="627"/>
      <c r="DZ35" s="627"/>
      <c r="EA35" s="627"/>
      <c r="EB35" s="627"/>
      <c r="EC35" s="628"/>
    </row>
    <row r="36" spans="2:133" ht="11.25" customHeight="1">
      <c r="B36" s="638" t="s">
        <v>310</v>
      </c>
      <c r="C36" s="639"/>
      <c r="D36" s="639"/>
      <c r="E36" s="639"/>
      <c r="F36" s="639"/>
      <c r="G36" s="639"/>
      <c r="H36" s="639"/>
      <c r="I36" s="639"/>
      <c r="J36" s="639"/>
      <c r="K36" s="639"/>
      <c r="L36" s="639"/>
      <c r="M36" s="639"/>
      <c r="N36" s="639"/>
      <c r="O36" s="639"/>
      <c r="P36" s="639"/>
      <c r="Q36" s="640"/>
      <c r="R36" s="667">
        <v>14812029</v>
      </c>
      <c r="S36" s="668"/>
      <c r="T36" s="668"/>
      <c r="U36" s="668"/>
      <c r="V36" s="668"/>
      <c r="W36" s="668"/>
      <c r="X36" s="668"/>
      <c r="Y36" s="669"/>
      <c r="Z36" s="670">
        <v>100</v>
      </c>
      <c r="AA36" s="670"/>
      <c r="AB36" s="670"/>
      <c r="AC36" s="670"/>
      <c r="AD36" s="671">
        <v>8626313</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320652</v>
      </c>
      <c r="BA36" s="596"/>
      <c r="BB36" s="596"/>
      <c r="BC36" s="596"/>
      <c r="BD36" s="615"/>
      <c r="BE36" s="615"/>
      <c r="BF36" s="652"/>
      <c r="BG36" s="609" t="s">
        <v>312</v>
      </c>
      <c r="BH36" s="610"/>
      <c r="BI36" s="610"/>
      <c r="BJ36" s="610"/>
      <c r="BK36" s="610"/>
      <c r="BL36" s="610"/>
      <c r="BM36" s="610"/>
      <c r="BN36" s="610"/>
      <c r="BO36" s="610"/>
      <c r="BP36" s="610"/>
      <c r="BQ36" s="610"/>
      <c r="BR36" s="610"/>
      <c r="BS36" s="610"/>
      <c r="BT36" s="610"/>
      <c r="BU36" s="611"/>
      <c r="BV36" s="595">
        <v>83068</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1884515</v>
      </c>
      <c r="CS36" s="596"/>
      <c r="CT36" s="596"/>
      <c r="CU36" s="596"/>
      <c r="CV36" s="596"/>
      <c r="CW36" s="596"/>
      <c r="CX36" s="596"/>
      <c r="CY36" s="597"/>
      <c r="CZ36" s="629">
        <v>13</v>
      </c>
      <c r="DA36" s="630"/>
      <c r="DB36" s="630"/>
      <c r="DC36" s="631"/>
      <c r="DD36" s="604">
        <v>1633024</v>
      </c>
      <c r="DE36" s="596"/>
      <c r="DF36" s="596"/>
      <c r="DG36" s="596"/>
      <c r="DH36" s="596"/>
      <c r="DI36" s="596"/>
      <c r="DJ36" s="596"/>
      <c r="DK36" s="597"/>
      <c r="DL36" s="604">
        <v>1317176</v>
      </c>
      <c r="DM36" s="596"/>
      <c r="DN36" s="596"/>
      <c r="DO36" s="596"/>
      <c r="DP36" s="596"/>
      <c r="DQ36" s="596"/>
      <c r="DR36" s="596"/>
      <c r="DS36" s="596"/>
      <c r="DT36" s="596"/>
      <c r="DU36" s="596"/>
      <c r="DV36" s="597"/>
      <c r="DW36" s="600">
        <v>14.5</v>
      </c>
      <c r="DX36" s="627"/>
      <c r="DY36" s="627"/>
      <c r="DZ36" s="627"/>
      <c r="EA36" s="627"/>
      <c r="EB36" s="627"/>
      <c r="EC36" s="628"/>
    </row>
    <row r="37" spans="2:133" ht="11.25" customHeight="1">
      <c r="AQ37" s="674" t="s">
        <v>314</v>
      </c>
      <c r="AR37" s="675"/>
      <c r="AS37" s="675"/>
      <c r="AT37" s="675"/>
      <c r="AU37" s="675"/>
      <c r="AV37" s="675"/>
      <c r="AW37" s="675"/>
      <c r="AX37" s="675"/>
      <c r="AY37" s="676"/>
      <c r="AZ37" s="595">
        <v>10055</v>
      </c>
      <c r="BA37" s="596"/>
      <c r="BB37" s="596"/>
      <c r="BC37" s="596"/>
      <c r="BD37" s="615"/>
      <c r="BE37" s="615"/>
      <c r="BF37" s="652"/>
      <c r="BG37" s="609" t="s">
        <v>315</v>
      </c>
      <c r="BH37" s="610"/>
      <c r="BI37" s="610"/>
      <c r="BJ37" s="610"/>
      <c r="BK37" s="610"/>
      <c r="BL37" s="610"/>
      <c r="BM37" s="610"/>
      <c r="BN37" s="610"/>
      <c r="BO37" s="610"/>
      <c r="BP37" s="610"/>
      <c r="BQ37" s="610"/>
      <c r="BR37" s="610"/>
      <c r="BS37" s="610"/>
      <c r="BT37" s="610"/>
      <c r="BU37" s="611"/>
      <c r="BV37" s="595">
        <v>4090</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951610</v>
      </c>
      <c r="CS37" s="615"/>
      <c r="CT37" s="615"/>
      <c r="CU37" s="615"/>
      <c r="CV37" s="615"/>
      <c r="CW37" s="615"/>
      <c r="CX37" s="615"/>
      <c r="CY37" s="616"/>
      <c r="CZ37" s="629">
        <v>6.6</v>
      </c>
      <c r="DA37" s="630"/>
      <c r="DB37" s="630"/>
      <c r="DC37" s="631"/>
      <c r="DD37" s="604">
        <v>923792</v>
      </c>
      <c r="DE37" s="615"/>
      <c r="DF37" s="615"/>
      <c r="DG37" s="615"/>
      <c r="DH37" s="615"/>
      <c r="DI37" s="615"/>
      <c r="DJ37" s="615"/>
      <c r="DK37" s="616"/>
      <c r="DL37" s="604">
        <v>916558</v>
      </c>
      <c r="DM37" s="615"/>
      <c r="DN37" s="615"/>
      <c r="DO37" s="615"/>
      <c r="DP37" s="615"/>
      <c r="DQ37" s="615"/>
      <c r="DR37" s="615"/>
      <c r="DS37" s="615"/>
      <c r="DT37" s="615"/>
      <c r="DU37" s="615"/>
      <c r="DV37" s="616"/>
      <c r="DW37" s="600">
        <v>10.1</v>
      </c>
      <c r="DX37" s="627"/>
      <c r="DY37" s="627"/>
      <c r="DZ37" s="627"/>
      <c r="EA37" s="627"/>
      <c r="EB37" s="627"/>
      <c r="EC37" s="628"/>
    </row>
    <row r="38" spans="2:133" ht="11.25" customHeight="1">
      <c r="AQ38" s="674" t="s">
        <v>317</v>
      </c>
      <c r="AR38" s="675"/>
      <c r="AS38" s="675"/>
      <c r="AT38" s="675"/>
      <c r="AU38" s="675"/>
      <c r="AV38" s="675"/>
      <c r="AW38" s="675"/>
      <c r="AX38" s="675"/>
      <c r="AY38" s="676"/>
      <c r="AZ38" s="595">
        <v>491</v>
      </c>
      <c r="BA38" s="596"/>
      <c r="BB38" s="596"/>
      <c r="BC38" s="596"/>
      <c r="BD38" s="615"/>
      <c r="BE38" s="615"/>
      <c r="BF38" s="652"/>
      <c r="BG38" s="609" t="s">
        <v>318</v>
      </c>
      <c r="BH38" s="610"/>
      <c r="BI38" s="610"/>
      <c r="BJ38" s="610"/>
      <c r="BK38" s="610"/>
      <c r="BL38" s="610"/>
      <c r="BM38" s="610"/>
      <c r="BN38" s="610"/>
      <c r="BO38" s="610"/>
      <c r="BP38" s="610"/>
      <c r="BQ38" s="610"/>
      <c r="BR38" s="610"/>
      <c r="BS38" s="610"/>
      <c r="BT38" s="610"/>
      <c r="BU38" s="611"/>
      <c r="BV38" s="595">
        <v>6907</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1544570</v>
      </c>
      <c r="CS38" s="596"/>
      <c r="CT38" s="596"/>
      <c r="CU38" s="596"/>
      <c r="CV38" s="596"/>
      <c r="CW38" s="596"/>
      <c r="CX38" s="596"/>
      <c r="CY38" s="597"/>
      <c r="CZ38" s="629">
        <v>10.6</v>
      </c>
      <c r="DA38" s="630"/>
      <c r="DB38" s="630"/>
      <c r="DC38" s="631"/>
      <c r="DD38" s="604">
        <v>1358122</v>
      </c>
      <c r="DE38" s="596"/>
      <c r="DF38" s="596"/>
      <c r="DG38" s="596"/>
      <c r="DH38" s="596"/>
      <c r="DI38" s="596"/>
      <c r="DJ38" s="596"/>
      <c r="DK38" s="597"/>
      <c r="DL38" s="604">
        <v>1149295</v>
      </c>
      <c r="DM38" s="596"/>
      <c r="DN38" s="596"/>
      <c r="DO38" s="596"/>
      <c r="DP38" s="596"/>
      <c r="DQ38" s="596"/>
      <c r="DR38" s="596"/>
      <c r="DS38" s="596"/>
      <c r="DT38" s="596"/>
      <c r="DU38" s="596"/>
      <c r="DV38" s="597"/>
      <c r="DW38" s="600">
        <v>12.7</v>
      </c>
      <c r="DX38" s="627"/>
      <c r="DY38" s="627"/>
      <c r="DZ38" s="627"/>
      <c r="EA38" s="627"/>
      <c r="EB38" s="627"/>
      <c r="EC38" s="628"/>
    </row>
    <row r="39" spans="2:133" ht="11.25" customHeight="1">
      <c r="AQ39" s="674" t="s">
        <v>320</v>
      </c>
      <c r="AR39" s="675"/>
      <c r="AS39" s="675"/>
      <c r="AT39" s="675"/>
      <c r="AU39" s="675"/>
      <c r="AV39" s="675"/>
      <c r="AW39" s="675"/>
      <c r="AX39" s="675"/>
      <c r="AY39" s="676"/>
      <c r="AZ39" s="595" t="s">
        <v>321</v>
      </c>
      <c r="BA39" s="596"/>
      <c r="BB39" s="596"/>
      <c r="BC39" s="596"/>
      <c r="BD39" s="615"/>
      <c r="BE39" s="615"/>
      <c r="BF39" s="652"/>
      <c r="BG39" s="680" t="s">
        <v>322</v>
      </c>
      <c r="BH39" s="681"/>
      <c r="BI39" s="681"/>
      <c r="BJ39" s="681"/>
      <c r="BK39" s="681"/>
      <c r="BL39" s="189"/>
      <c r="BM39" s="610" t="s">
        <v>323</v>
      </c>
      <c r="BN39" s="610"/>
      <c r="BO39" s="610"/>
      <c r="BP39" s="610"/>
      <c r="BQ39" s="610"/>
      <c r="BR39" s="610"/>
      <c r="BS39" s="610"/>
      <c r="BT39" s="610"/>
      <c r="BU39" s="611"/>
      <c r="BV39" s="595">
        <v>109</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569641</v>
      </c>
      <c r="CS39" s="615"/>
      <c r="CT39" s="615"/>
      <c r="CU39" s="615"/>
      <c r="CV39" s="615"/>
      <c r="CW39" s="615"/>
      <c r="CX39" s="615"/>
      <c r="CY39" s="616"/>
      <c r="CZ39" s="629">
        <v>3.9</v>
      </c>
      <c r="DA39" s="630"/>
      <c r="DB39" s="630"/>
      <c r="DC39" s="631"/>
      <c r="DD39" s="604">
        <v>359126</v>
      </c>
      <c r="DE39" s="615"/>
      <c r="DF39" s="615"/>
      <c r="DG39" s="615"/>
      <c r="DH39" s="615"/>
      <c r="DI39" s="615"/>
      <c r="DJ39" s="615"/>
      <c r="DK39" s="616"/>
      <c r="DL39" s="604" t="s">
        <v>321</v>
      </c>
      <c r="DM39" s="615"/>
      <c r="DN39" s="615"/>
      <c r="DO39" s="615"/>
      <c r="DP39" s="615"/>
      <c r="DQ39" s="615"/>
      <c r="DR39" s="615"/>
      <c r="DS39" s="615"/>
      <c r="DT39" s="615"/>
      <c r="DU39" s="615"/>
      <c r="DV39" s="616"/>
      <c r="DW39" s="600" t="s">
        <v>321</v>
      </c>
      <c r="DX39" s="627"/>
      <c r="DY39" s="627"/>
      <c r="DZ39" s="627"/>
      <c r="EA39" s="627"/>
      <c r="EB39" s="627"/>
      <c r="EC39" s="62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261297</v>
      </c>
      <c r="BA40" s="596"/>
      <c r="BB40" s="596"/>
      <c r="BC40" s="596"/>
      <c r="BD40" s="615"/>
      <c r="BE40" s="615"/>
      <c r="BF40" s="652"/>
      <c r="BG40" s="680"/>
      <c r="BH40" s="681"/>
      <c r="BI40" s="681"/>
      <c r="BJ40" s="681"/>
      <c r="BK40" s="681"/>
      <c r="BL40" s="189"/>
      <c r="BM40" s="610" t="s">
        <v>326</v>
      </c>
      <c r="BN40" s="610"/>
      <c r="BO40" s="610"/>
      <c r="BP40" s="610"/>
      <c r="BQ40" s="610"/>
      <c r="BR40" s="610"/>
      <c r="BS40" s="610"/>
      <c r="BT40" s="610"/>
      <c r="BU40" s="611"/>
      <c r="BV40" s="595">
        <v>139</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32000</v>
      </c>
      <c r="CS40" s="596"/>
      <c r="CT40" s="596"/>
      <c r="CU40" s="596"/>
      <c r="CV40" s="596"/>
      <c r="CW40" s="596"/>
      <c r="CX40" s="596"/>
      <c r="CY40" s="597"/>
      <c r="CZ40" s="629">
        <v>0.2</v>
      </c>
      <c r="DA40" s="630"/>
      <c r="DB40" s="630"/>
      <c r="DC40" s="631"/>
      <c r="DD40" s="604" t="s">
        <v>321</v>
      </c>
      <c r="DE40" s="596"/>
      <c r="DF40" s="596"/>
      <c r="DG40" s="596"/>
      <c r="DH40" s="596"/>
      <c r="DI40" s="596"/>
      <c r="DJ40" s="596"/>
      <c r="DK40" s="597"/>
      <c r="DL40" s="604" t="s">
        <v>321</v>
      </c>
      <c r="DM40" s="596"/>
      <c r="DN40" s="596"/>
      <c r="DO40" s="596"/>
      <c r="DP40" s="596"/>
      <c r="DQ40" s="596"/>
      <c r="DR40" s="596"/>
      <c r="DS40" s="596"/>
      <c r="DT40" s="596"/>
      <c r="DU40" s="596"/>
      <c r="DV40" s="597"/>
      <c r="DW40" s="600" t="s">
        <v>321</v>
      </c>
      <c r="DX40" s="627"/>
      <c r="DY40" s="627"/>
      <c r="DZ40" s="627"/>
      <c r="EA40" s="627"/>
      <c r="EB40" s="627"/>
      <c r="EC40" s="62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7" t="s">
        <v>317</v>
      </c>
      <c r="AR41" s="618"/>
      <c r="AS41" s="618"/>
      <c r="AT41" s="618"/>
      <c r="AU41" s="618"/>
      <c r="AV41" s="618"/>
      <c r="AW41" s="618"/>
      <c r="AX41" s="618"/>
      <c r="AY41" s="619"/>
      <c r="AZ41" s="667">
        <v>962130</v>
      </c>
      <c r="BA41" s="668"/>
      <c r="BB41" s="668"/>
      <c r="BC41" s="668"/>
      <c r="BD41" s="663"/>
      <c r="BE41" s="663"/>
      <c r="BF41" s="665"/>
      <c r="BG41" s="682"/>
      <c r="BH41" s="683"/>
      <c r="BI41" s="683"/>
      <c r="BJ41" s="683"/>
      <c r="BK41" s="683"/>
      <c r="BL41" s="191"/>
      <c r="BM41" s="618" t="s">
        <v>328</v>
      </c>
      <c r="BN41" s="618"/>
      <c r="BO41" s="618"/>
      <c r="BP41" s="618"/>
      <c r="BQ41" s="618"/>
      <c r="BR41" s="618"/>
      <c r="BS41" s="618"/>
      <c r="BT41" s="618"/>
      <c r="BU41" s="619"/>
      <c r="BV41" s="667">
        <v>392</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15"/>
      <c r="CT41" s="615"/>
      <c r="CU41" s="615"/>
      <c r="CV41" s="615"/>
      <c r="CW41" s="615"/>
      <c r="CX41" s="615"/>
      <c r="CY41" s="616"/>
      <c r="CZ41" s="629" t="s">
        <v>330</v>
      </c>
      <c r="DA41" s="630"/>
      <c r="DB41" s="630"/>
      <c r="DC41" s="631"/>
      <c r="DD41" s="604" t="s">
        <v>330</v>
      </c>
      <c r="DE41" s="615"/>
      <c r="DF41" s="615"/>
      <c r="DG41" s="615"/>
      <c r="DH41" s="615"/>
      <c r="DI41" s="615"/>
      <c r="DJ41" s="615"/>
      <c r="DK41" s="616"/>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1739402</v>
      </c>
      <c r="CS42" s="596"/>
      <c r="CT42" s="596"/>
      <c r="CU42" s="596"/>
      <c r="CV42" s="596"/>
      <c r="CW42" s="596"/>
      <c r="CX42" s="596"/>
      <c r="CY42" s="597"/>
      <c r="CZ42" s="629">
        <v>12</v>
      </c>
      <c r="DA42" s="678"/>
      <c r="DB42" s="678"/>
      <c r="DC42" s="679"/>
      <c r="DD42" s="604">
        <v>368316</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13060</v>
      </c>
      <c r="CS43" s="615"/>
      <c r="CT43" s="615"/>
      <c r="CU43" s="615"/>
      <c r="CV43" s="615"/>
      <c r="CW43" s="615"/>
      <c r="CX43" s="615"/>
      <c r="CY43" s="616"/>
      <c r="CZ43" s="629">
        <v>0.1</v>
      </c>
      <c r="DA43" s="630"/>
      <c r="DB43" s="630"/>
      <c r="DC43" s="631"/>
      <c r="DD43" s="604">
        <v>13060</v>
      </c>
      <c r="DE43" s="615"/>
      <c r="DF43" s="615"/>
      <c r="DG43" s="615"/>
      <c r="DH43" s="615"/>
      <c r="DI43" s="615"/>
      <c r="DJ43" s="615"/>
      <c r="DK43" s="616"/>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335</v>
      </c>
      <c r="CD44" s="701" t="s">
        <v>288</v>
      </c>
      <c r="CE44" s="702"/>
      <c r="CF44" s="592" t="s">
        <v>336</v>
      </c>
      <c r="CG44" s="593"/>
      <c r="CH44" s="593"/>
      <c r="CI44" s="593"/>
      <c r="CJ44" s="593"/>
      <c r="CK44" s="593"/>
      <c r="CL44" s="593"/>
      <c r="CM44" s="593"/>
      <c r="CN44" s="593"/>
      <c r="CO44" s="593"/>
      <c r="CP44" s="593"/>
      <c r="CQ44" s="594"/>
      <c r="CR44" s="595">
        <v>1669814</v>
      </c>
      <c r="CS44" s="596"/>
      <c r="CT44" s="596"/>
      <c r="CU44" s="596"/>
      <c r="CV44" s="596"/>
      <c r="CW44" s="596"/>
      <c r="CX44" s="596"/>
      <c r="CY44" s="597"/>
      <c r="CZ44" s="629">
        <v>11.5</v>
      </c>
      <c r="DA44" s="678"/>
      <c r="DB44" s="678"/>
      <c r="DC44" s="679"/>
      <c r="DD44" s="604">
        <v>315803</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337</v>
      </c>
      <c r="CG45" s="593"/>
      <c r="CH45" s="593"/>
      <c r="CI45" s="593"/>
      <c r="CJ45" s="593"/>
      <c r="CK45" s="593"/>
      <c r="CL45" s="593"/>
      <c r="CM45" s="593"/>
      <c r="CN45" s="593"/>
      <c r="CO45" s="593"/>
      <c r="CP45" s="593"/>
      <c r="CQ45" s="594"/>
      <c r="CR45" s="595">
        <v>817279</v>
      </c>
      <c r="CS45" s="615"/>
      <c r="CT45" s="615"/>
      <c r="CU45" s="615"/>
      <c r="CV45" s="615"/>
      <c r="CW45" s="615"/>
      <c r="CX45" s="615"/>
      <c r="CY45" s="616"/>
      <c r="CZ45" s="629">
        <v>5.6</v>
      </c>
      <c r="DA45" s="630"/>
      <c r="DB45" s="630"/>
      <c r="DC45" s="631"/>
      <c r="DD45" s="604">
        <v>50308</v>
      </c>
      <c r="DE45" s="615"/>
      <c r="DF45" s="615"/>
      <c r="DG45" s="615"/>
      <c r="DH45" s="615"/>
      <c r="DI45" s="615"/>
      <c r="DJ45" s="615"/>
      <c r="DK45" s="616"/>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338</v>
      </c>
      <c r="CG46" s="593"/>
      <c r="CH46" s="593"/>
      <c r="CI46" s="593"/>
      <c r="CJ46" s="593"/>
      <c r="CK46" s="593"/>
      <c r="CL46" s="593"/>
      <c r="CM46" s="593"/>
      <c r="CN46" s="593"/>
      <c r="CO46" s="593"/>
      <c r="CP46" s="593"/>
      <c r="CQ46" s="594"/>
      <c r="CR46" s="595">
        <v>683412</v>
      </c>
      <c r="CS46" s="596"/>
      <c r="CT46" s="596"/>
      <c r="CU46" s="596"/>
      <c r="CV46" s="596"/>
      <c r="CW46" s="596"/>
      <c r="CX46" s="596"/>
      <c r="CY46" s="597"/>
      <c r="CZ46" s="629">
        <v>4.7</v>
      </c>
      <c r="DA46" s="678"/>
      <c r="DB46" s="678"/>
      <c r="DC46" s="679"/>
      <c r="DD46" s="604">
        <v>234372</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339</v>
      </c>
      <c r="CG47" s="593"/>
      <c r="CH47" s="593"/>
      <c r="CI47" s="593"/>
      <c r="CJ47" s="593"/>
      <c r="CK47" s="593"/>
      <c r="CL47" s="593"/>
      <c r="CM47" s="593"/>
      <c r="CN47" s="593"/>
      <c r="CO47" s="593"/>
      <c r="CP47" s="593"/>
      <c r="CQ47" s="594"/>
      <c r="CR47" s="595">
        <v>69588</v>
      </c>
      <c r="CS47" s="615"/>
      <c r="CT47" s="615"/>
      <c r="CU47" s="615"/>
      <c r="CV47" s="615"/>
      <c r="CW47" s="615"/>
      <c r="CX47" s="615"/>
      <c r="CY47" s="616"/>
      <c r="CZ47" s="629">
        <v>0.5</v>
      </c>
      <c r="DA47" s="630"/>
      <c r="DB47" s="630"/>
      <c r="DC47" s="631"/>
      <c r="DD47" s="604">
        <v>52513</v>
      </c>
      <c r="DE47" s="615"/>
      <c r="DF47" s="615"/>
      <c r="DG47" s="615"/>
      <c r="DH47" s="615"/>
      <c r="DI47" s="615"/>
      <c r="DJ47" s="615"/>
      <c r="DK47" s="616"/>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340</v>
      </c>
      <c r="CG48" s="593"/>
      <c r="CH48" s="593"/>
      <c r="CI48" s="593"/>
      <c r="CJ48" s="593"/>
      <c r="CK48" s="593"/>
      <c r="CL48" s="593"/>
      <c r="CM48" s="593"/>
      <c r="CN48" s="593"/>
      <c r="CO48" s="593"/>
      <c r="CP48" s="593"/>
      <c r="CQ48" s="594"/>
      <c r="CR48" s="595" t="s">
        <v>114</v>
      </c>
      <c r="CS48" s="596"/>
      <c r="CT48" s="596"/>
      <c r="CU48" s="596"/>
      <c r="CV48" s="596"/>
      <c r="CW48" s="596"/>
      <c r="CX48" s="596"/>
      <c r="CY48" s="597"/>
      <c r="CZ48" s="629" t="s">
        <v>114</v>
      </c>
      <c r="DA48" s="678"/>
      <c r="DB48" s="678"/>
      <c r="DC48" s="679"/>
      <c r="DD48" s="604" t="s">
        <v>114</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341</v>
      </c>
      <c r="CE49" s="639"/>
      <c r="CF49" s="639"/>
      <c r="CG49" s="639"/>
      <c r="CH49" s="639"/>
      <c r="CI49" s="639"/>
      <c r="CJ49" s="639"/>
      <c r="CK49" s="639"/>
      <c r="CL49" s="639"/>
      <c r="CM49" s="639"/>
      <c r="CN49" s="639"/>
      <c r="CO49" s="639"/>
      <c r="CP49" s="639"/>
      <c r="CQ49" s="640"/>
      <c r="CR49" s="667">
        <v>14522888</v>
      </c>
      <c r="CS49" s="663"/>
      <c r="CT49" s="663"/>
      <c r="CU49" s="663"/>
      <c r="CV49" s="663"/>
      <c r="CW49" s="663"/>
      <c r="CX49" s="663"/>
      <c r="CY49" s="690"/>
      <c r="CZ49" s="691">
        <v>100</v>
      </c>
      <c r="DA49" s="692"/>
      <c r="DB49" s="692"/>
      <c r="DC49" s="693"/>
      <c r="DD49" s="694">
        <v>9991804</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364</v>
      </c>
      <c r="C7" s="722"/>
      <c r="D7" s="722"/>
      <c r="E7" s="722"/>
      <c r="F7" s="722"/>
      <c r="G7" s="722"/>
      <c r="H7" s="722"/>
      <c r="I7" s="722"/>
      <c r="J7" s="722"/>
      <c r="K7" s="722"/>
      <c r="L7" s="722"/>
      <c r="M7" s="722"/>
      <c r="N7" s="722"/>
      <c r="O7" s="722"/>
      <c r="P7" s="723"/>
      <c r="Q7" s="724">
        <v>14813</v>
      </c>
      <c r="R7" s="725"/>
      <c r="S7" s="725"/>
      <c r="T7" s="725"/>
      <c r="U7" s="725"/>
      <c r="V7" s="725">
        <v>14524</v>
      </c>
      <c r="W7" s="725"/>
      <c r="X7" s="725"/>
      <c r="Y7" s="725"/>
      <c r="Z7" s="725"/>
      <c r="AA7" s="725">
        <v>289</v>
      </c>
      <c r="AB7" s="725"/>
      <c r="AC7" s="725"/>
      <c r="AD7" s="725"/>
      <c r="AE7" s="726"/>
      <c r="AF7" s="727">
        <v>228</v>
      </c>
      <c r="AG7" s="728"/>
      <c r="AH7" s="728"/>
      <c r="AI7" s="728"/>
      <c r="AJ7" s="729"/>
      <c r="AK7" s="764">
        <v>121</v>
      </c>
      <c r="AL7" s="765"/>
      <c r="AM7" s="765"/>
      <c r="AN7" s="765"/>
      <c r="AO7" s="765"/>
      <c r="AP7" s="765">
        <v>14608</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543</v>
      </c>
      <c r="BT7" s="769"/>
      <c r="BU7" s="769"/>
      <c r="BV7" s="769"/>
      <c r="BW7" s="769"/>
      <c r="BX7" s="769"/>
      <c r="BY7" s="769"/>
      <c r="BZ7" s="769"/>
      <c r="CA7" s="769"/>
      <c r="CB7" s="769"/>
      <c r="CC7" s="769"/>
      <c r="CD7" s="769"/>
      <c r="CE7" s="769"/>
      <c r="CF7" s="769"/>
      <c r="CG7" s="770"/>
      <c r="CH7" s="761">
        <v>0</v>
      </c>
      <c r="CI7" s="762"/>
      <c r="CJ7" s="762"/>
      <c r="CK7" s="762"/>
      <c r="CL7" s="763"/>
      <c r="CM7" s="761">
        <v>16</v>
      </c>
      <c r="CN7" s="762"/>
      <c r="CO7" s="762"/>
      <c r="CP7" s="762"/>
      <c r="CQ7" s="763"/>
      <c r="CR7" s="761">
        <v>7</v>
      </c>
      <c r="CS7" s="762"/>
      <c r="CT7" s="762"/>
      <c r="CU7" s="762"/>
      <c r="CV7" s="763"/>
      <c r="CW7" s="761" t="s">
        <v>542</v>
      </c>
      <c r="CX7" s="762"/>
      <c r="CY7" s="762"/>
      <c r="CZ7" s="762"/>
      <c r="DA7" s="763"/>
      <c r="DB7" s="761" t="s">
        <v>542</v>
      </c>
      <c r="DC7" s="762"/>
      <c r="DD7" s="762"/>
      <c r="DE7" s="762"/>
      <c r="DF7" s="763"/>
      <c r="DG7" s="761">
        <v>332</v>
      </c>
      <c r="DH7" s="762"/>
      <c r="DI7" s="762"/>
      <c r="DJ7" s="762"/>
      <c r="DK7" s="763"/>
      <c r="DL7" s="761" t="s">
        <v>542</v>
      </c>
      <c r="DM7" s="762"/>
      <c r="DN7" s="762"/>
      <c r="DO7" s="762"/>
      <c r="DP7" s="763"/>
      <c r="DQ7" s="761" t="s">
        <v>542</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365</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366</v>
      </c>
      <c r="B23" s="780" t="s">
        <v>367</v>
      </c>
      <c r="C23" s="781"/>
      <c r="D23" s="781"/>
      <c r="E23" s="781"/>
      <c r="F23" s="781"/>
      <c r="G23" s="781"/>
      <c r="H23" s="781"/>
      <c r="I23" s="781"/>
      <c r="J23" s="781"/>
      <c r="K23" s="781"/>
      <c r="L23" s="781"/>
      <c r="M23" s="781"/>
      <c r="N23" s="781"/>
      <c r="O23" s="781"/>
      <c r="P23" s="782"/>
      <c r="Q23" s="783">
        <v>14813</v>
      </c>
      <c r="R23" s="784"/>
      <c r="S23" s="784"/>
      <c r="T23" s="784"/>
      <c r="U23" s="784"/>
      <c r="V23" s="784">
        <v>14524</v>
      </c>
      <c r="W23" s="784"/>
      <c r="X23" s="784"/>
      <c r="Y23" s="784"/>
      <c r="Z23" s="784"/>
      <c r="AA23" s="784">
        <v>289</v>
      </c>
      <c r="AB23" s="784"/>
      <c r="AC23" s="784"/>
      <c r="AD23" s="784"/>
      <c r="AE23" s="785"/>
      <c r="AF23" s="786">
        <v>228</v>
      </c>
      <c r="AG23" s="784"/>
      <c r="AH23" s="784"/>
      <c r="AI23" s="784"/>
      <c r="AJ23" s="787"/>
      <c r="AK23" s="788"/>
      <c r="AL23" s="789"/>
      <c r="AM23" s="789"/>
      <c r="AN23" s="789"/>
      <c r="AO23" s="789"/>
      <c r="AP23" s="784">
        <v>14608</v>
      </c>
      <c r="AQ23" s="784"/>
      <c r="AR23" s="784"/>
      <c r="AS23" s="784"/>
      <c r="AT23" s="784"/>
      <c r="AU23" s="790"/>
      <c r="AV23" s="790"/>
      <c r="AW23" s="790"/>
      <c r="AX23" s="790"/>
      <c r="AY23" s="791"/>
      <c r="AZ23" s="799" t="s">
        <v>114</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368</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369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347</v>
      </c>
      <c r="B26" s="731"/>
      <c r="C26" s="731"/>
      <c r="D26" s="731"/>
      <c r="E26" s="731"/>
      <c r="F26" s="731"/>
      <c r="G26" s="731"/>
      <c r="H26" s="731"/>
      <c r="I26" s="731"/>
      <c r="J26" s="731"/>
      <c r="K26" s="731"/>
      <c r="L26" s="731"/>
      <c r="M26" s="731"/>
      <c r="N26" s="731"/>
      <c r="O26" s="731"/>
      <c r="P26" s="732"/>
      <c r="Q26" s="707" t="s">
        <v>370</v>
      </c>
      <c r="R26" s="708"/>
      <c r="S26" s="708"/>
      <c r="T26" s="708"/>
      <c r="U26" s="709"/>
      <c r="V26" s="707" t="s">
        <v>371</v>
      </c>
      <c r="W26" s="708"/>
      <c r="X26" s="708"/>
      <c r="Y26" s="708"/>
      <c r="Z26" s="709"/>
      <c r="AA26" s="707" t="s">
        <v>372</v>
      </c>
      <c r="AB26" s="708"/>
      <c r="AC26" s="708"/>
      <c r="AD26" s="708"/>
      <c r="AE26" s="708"/>
      <c r="AF26" s="802" t="s">
        <v>373</v>
      </c>
      <c r="AG26" s="803"/>
      <c r="AH26" s="803"/>
      <c r="AI26" s="803"/>
      <c r="AJ26" s="804"/>
      <c r="AK26" s="708" t="s">
        <v>374</v>
      </c>
      <c r="AL26" s="708"/>
      <c r="AM26" s="708"/>
      <c r="AN26" s="708"/>
      <c r="AO26" s="709"/>
      <c r="AP26" s="707" t="s">
        <v>375</v>
      </c>
      <c r="AQ26" s="708"/>
      <c r="AR26" s="708"/>
      <c r="AS26" s="708"/>
      <c r="AT26" s="709"/>
      <c r="AU26" s="707" t="s">
        <v>376</v>
      </c>
      <c r="AV26" s="708"/>
      <c r="AW26" s="708"/>
      <c r="AX26" s="708"/>
      <c r="AY26" s="709"/>
      <c r="AZ26" s="707" t="s">
        <v>377</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378</v>
      </c>
      <c r="C28" s="722"/>
      <c r="D28" s="722"/>
      <c r="E28" s="722"/>
      <c r="F28" s="722"/>
      <c r="G28" s="722"/>
      <c r="H28" s="722"/>
      <c r="I28" s="722"/>
      <c r="J28" s="722"/>
      <c r="K28" s="722"/>
      <c r="L28" s="722"/>
      <c r="M28" s="722"/>
      <c r="N28" s="722"/>
      <c r="O28" s="722"/>
      <c r="P28" s="723"/>
      <c r="Q28" s="812">
        <v>4435</v>
      </c>
      <c r="R28" s="813"/>
      <c r="S28" s="813"/>
      <c r="T28" s="813"/>
      <c r="U28" s="813"/>
      <c r="V28" s="813">
        <v>4300</v>
      </c>
      <c r="W28" s="813"/>
      <c r="X28" s="813"/>
      <c r="Y28" s="813"/>
      <c r="Z28" s="813"/>
      <c r="AA28" s="813">
        <v>135</v>
      </c>
      <c r="AB28" s="813"/>
      <c r="AC28" s="813"/>
      <c r="AD28" s="813"/>
      <c r="AE28" s="814"/>
      <c r="AF28" s="815">
        <v>135</v>
      </c>
      <c r="AG28" s="813"/>
      <c r="AH28" s="813"/>
      <c r="AI28" s="813"/>
      <c r="AJ28" s="816"/>
      <c r="AK28" s="817">
        <v>279</v>
      </c>
      <c r="AL28" s="808"/>
      <c r="AM28" s="808"/>
      <c r="AN28" s="808"/>
      <c r="AO28" s="808"/>
      <c r="AP28" s="808" t="s">
        <v>530</v>
      </c>
      <c r="AQ28" s="808"/>
      <c r="AR28" s="808"/>
      <c r="AS28" s="808"/>
      <c r="AT28" s="808"/>
      <c r="AU28" s="808" t="s">
        <v>531</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379</v>
      </c>
      <c r="C29" s="746"/>
      <c r="D29" s="746"/>
      <c r="E29" s="746"/>
      <c r="F29" s="746"/>
      <c r="G29" s="746"/>
      <c r="H29" s="746"/>
      <c r="I29" s="746"/>
      <c r="J29" s="746"/>
      <c r="K29" s="746"/>
      <c r="L29" s="746"/>
      <c r="M29" s="746"/>
      <c r="N29" s="746"/>
      <c r="O29" s="746"/>
      <c r="P29" s="747"/>
      <c r="Q29" s="748">
        <v>82</v>
      </c>
      <c r="R29" s="749"/>
      <c r="S29" s="749"/>
      <c r="T29" s="749"/>
      <c r="U29" s="749"/>
      <c r="V29" s="749">
        <v>80</v>
      </c>
      <c r="W29" s="749"/>
      <c r="X29" s="749"/>
      <c r="Y29" s="749"/>
      <c r="Z29" s="749"/>
      <c r="AA29" s="749">
        <v>2</v>
      </c>
      <c r="AB29" s="749"/>
      <c r="AC29" s="749"/>
      <c r="AD29" s="749"/>
      <c r="AE29" s="750"/>
      <c r="AF29" s="751">
        <v>2</v>
      </c>
      <c r="AG29" s="752"/>
      <c r="AH29" s="752"/>
      <c r="AI29" s="752"/>
      <c r="AJ29" s="753"/>
      <c r="AK29" s="820">
        <v>43</v>
      </c>
      <c r="AL29" s="821"/>
      <c r="AM29" s="821"/>
      <c r="AN29" s="821"/>
      <c r="AO29" s="821"/>
      <c r="AP29" s="821">
        <v>23</v>
      </c>
      <c r="AQ29" s="821"/>
      <c r="AR29" s="821"/>
      <c r="AS29" s="821"/>
      <c r="AT29" s="821"/>
      <c r="AU29" s="821">
        <v>6</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380</v>
      </c>
      <c r="C30" s="746"/>
      <c r="D30" s="746"/>
      <c r="E30" s="746"/>
      <c r="F30" s="746"/>
      <c r="G30" s="746"/>
      <c r="H30" s="746"/>
      <c r="I30" s="746"/>
      <c r="J30" s="746"/>
      <c r="K30" s="746"/>
      <c r="L30" s="746"/>
      <c r="M30" s="746"/>
      <c r="N30" s="746"/>
      <c r="O30" s="746"/>
      <c r="P30" s="747"/>
      <c r="Q30" s="748">
        <v>395</v>
      </c>
      <c r="R30" s="749"/>
      <c r="S30" s="749"/>
      <c r="T30" s="749"/>
      <c r="U30" s="749"/>
      <c r="V30" s="749">
        <v>386</v>
      </c>
      <c r="W30" s="749"/>
      <c r="X30" s="749"/>
      <c r="Y30" s="749"/>
      <c r="Z30" s="749"/>
      <c r="AA30" s="749">
        <v>9</v>
      </c>
      <c r="AB30" s="749"/>
      <c r="AC30" s="749"/>
      <c r="AD30" s="749"/>
      <c r="AE30" s="750"/>
      <c r="AF30" s="751">
        <v>9</v>
      </c>
      <c r="AG30" s="752"/>
      <c r="AH30" s="752"/>
      <c r="AI30" s="752"/>
      <c r="AJ30" s="753"/>
      <c r="AK30" s="820">
        <v>114</v>
      </c>
      <c r="AL30" s="821"/>
      <c r="AM30" s="821"/>
      <c r="AN30" s="821"/>
      <c r="AO30" s="821"/>
      <c r="AP30" s="821" t="s">
        <v>531</v>
      </c>
      <c r="AQ30" s="821"/>
      <c r="AR30" s="821"/>
      <c r="AS30" s="821"/>
      <c r="AT30" s="821"/>
      <c r="AU30" s="821" t="s">
        <v>531</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381</v>
      </c>
      <c r="C31" s="746"/>
      <c r="D31" s="746"/>
      <c r="E31" s="746"/>
      <c r="F31" s="746"/>
      <c r="G31" s="746"/>
      <c r="H31" s="746"/>
      <c r="I31" s="746"/>
      <c r="J31" s="746"/>
      <c r="K31" s="746"/>
      <c r="L31" s="746"/>
      <c r="M31" s="746"/>
      <c r="N31" s="746"/>
      <c r="O31" s="746"/>
      <c r="P31" s="747"/>
      <c r="Q31" s="748">
        <v>1240</v>
      </c>
      <c r="R31" s="749"/>
      <c r="S31" s="749"/>
      <c r="T31" s="749"/>
      <c r="U31" s="749"/>
      <c r="V31" s="749">
        <v>1211</v>
      </c>
      <c r="W31" s="749"/>
      <c r="X31" s="749"/>
      <c r="Y31" s="749"/>
      <c r="Z31" s="749"/>
      <c r="AA31" s="749">
        <v>29</v>
      </c>
      <c r="AB31" s="749"/>
      <c r="AC31" s="749"/>
      <c r="AD31" s="749"/>
      <c r="AE31" s="750"/>
      <c r="AF31" s="751">
        <v>24</v>
      </c>
      <c r="AG31" s="752"/>
      <c r="AH31" s="752"/>
      <c r="AI31" s="752"/>
      <c r="AJ31" s="753"/>
      <c r="AK31" s="820">
        <v>321</v>
      </c>
      <c r="AL31" s="821"/>
      <c r="AM31" s="821"/>
      <c r="AN31" s="821"/>
      <c r="AO31" s="821"/>
      <c r="AP31" s="821">
        <v>6064</v>
      </c>
      <c r="AQ31" s="821"/>
      <c r="AR31" s="821"/>
      <c r="AS31" s="821"/>
      <c r="AT31" s="821"/>
      <c r="AU31" s="821">
        <v>4390</v>
      </c>
      <c r="AV31" s="821"/>
      <c r="AW31" s="821"/>
      <c r="AX31" s="821"/>
      <c r="AY31" s="821"/>
      <c r="AZ31" s="822"/>
      <c r="BA31" s="822"/>
      <c r="BB31" s="822"/>
      <c r="BC31" s="822"/>
      <c r="BD31" s="822"/>
      <c r="BE31" s="818" t="s">
        <v>382</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c r="C32" s="746"/>
      <c r="D32" s="746"/>
      <c r="E32" s="746"/>
      <c r="F32" s="746"/>
      <c r="G32" s="746"/>
      <c r="H32" s="746"/>
      <c r="I32" s="746"/>
      <c r="J32" s="746"/>
      <c r="K32" s="746"/>
      <c r="L32" s="746"/>
      <c r="M32" s="746"/>
      <c r="N32" s="746"/>
      <c r="O32" s="746"/>
      <c r="P32" s="747"/>
      <c r="Q32" s="748"/>
      <c r="R32" s="749"/>
      <c r="S32" s="749"/>
      <c r="T32" s="749"/>
      <c r="U32" s="749"/>
      <c r="V32" s="749"/>
      <c r="W32" s="749"/>
      <c r="X32" s="749"/>
      <c r="Y32" s="749"/>
      <c r="Z32" s="749"/>
      <c r="AA32" s="749"/>
      <c r="AB32" s="749"/>
      <c r="AC32" s="749"/>
      <c r="AD32" s="749"/>
      <c r="AE32" s="750"/>
      <c r="AF32" s="751"/>
      <c r="AG32" s="752"/>
      <c r="AH32" s="752"/>
      <c r="AI32" s="752"/>
      <c r="AJ32" s="753"/>
      <c r="AK32" s="820"/>
      <c r="AL32" s="821"/>
      <c r="AM32" s="821"/>
      <c r="AN32" s="821"/>
      <c r="AO32" s="821"/>
      <c r="AP32" s="821"/>
      <c r="AQ32" s="821"/>
      <c r="AR32" s="821"/>
      <c r="AS32" s="821"/>
      <c r="AT32" s="821"/>
      <c r="AU32" s="821"/>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383</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366</v>
      </c>
      <c r="B63" s="780" t="s">
        <v>384</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170</v>
      </c>
      <c r="AG63" s="832"/>
      <c r="AH63" s="832"/>
      <c r="AI63" s="832"/>
      <c r="AJ63" s="833"/>
      <c r="AK63" s="834"/>
      <c r="AL63" s="829"/>
      <c r="AM63" s="829"/>
      <c r="AN63" s="829"/>
      <c r="AO63" s="829"/>
      <c r="AP63" s="832">
        <v>6087</v>
      </c>
      <c r="AQ63" s="832"/>
      <c r="AR63" s="832"/>
      <c r="AS63" s="832"/>
      <c r="AT63" s="832"/>
      <c r="AU63" s="832">
        <v>4396</v>
      </c>
      <c r="AV63" s="832"/>
      <c r="AW63" s="832"/>
      <c r="AX63" s="832"/>
      <c r="AY63" s="832"/>
      <c r="AZ63" s="836"/>
      <c r="BA63" s="836"/>
      <c r="BB63" s="836"/>
      <c r="BC63" s="836"/>
      <c r="BD63" s="836"/>
      <c r="BE63" s="837"/>
      <c r="BF63" s="837"/>
      <c r="BG63" s="837"/>
      <c r="BH63" s="837"/>
      <c r="BI63" s="838"/>
      <c r="BJ63" s="839" t="s">
        <v>114</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386</v>
      </c>
      <c r="B66" s="731"/>
      <c r="C66" s="731"/>
      <c r="D66" s="731"/>
      <c r="E66" s="731"/>
      <c r="F66" s="731"/>
      <c r="G66" s="731"/>
      <c r="H66" s="731"/>
      <c r="I66" s="731"/>
      <c r="J66" s="731"/>
      <c r="K66" s="731"/>
      <c r="L66" s="731"/>
      <c r="M66" s="731"/>
      <c r="N66" s="731"/>
      <c r="O66" s="731"/>
      <c r="P66" s="732"/>
      <c r="Q66" s="707" t="s">
        <v>370</v>
      </c>
      <c r="R66" s="708"/>
      <c r="S66" s="708"/>
      <c r="T66" s="708"/>
      <c r="U66" s="709"/>
      <c r="V66" s="707" t="s">
        <v>371</v>
      </c>
      <c r="W66" s="708"/>
      <c r="X66" s="708"/>
      <c r="Y66" s="708"/>
      <c r="Z66" s="709"/>
      <c r="AA66" s="707" t="s">
        <v>372</v>
      </c>
      <c r="AB66" s="708"/>
      <c r="AC66" s="708"/>
      <c r="AD66" s="708"/>
      <c r="AE66" s="709"/>
      <c r="AF66" s="842" t="s">
        <v>373</v>
      </c>
      <c r="AG66" s="803"/>
      <c r="AH66" s="803"/>
      <c r="AI66" s="803"/>
      <c r="AJ66" s="843"/>
      <c r="AK66" s="707" t="s">
        <v>374</v>
      </c>
      <c r="AL66" s="731"/>
      <c r="AM66" s="731"/>
      <c r="AN66" s="731"/>
      <c r="AO66" s="732"/>
      <c r="AP66" s="707" t="s">
        <v>375</v>
      </c>
      <c r="AQ66" s="708"/>
      <c r="AR66" s="708"/>
      <c r="AS66" s="708"/>
      <c r="AT66" s="709"/>
      <c r="AU66" s="707" t="s">
        <v>387</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532</v>
      </c>
      <c r="C68" s="860"/>
      <c r="D68" s="860"/>
      <c r="E68" s="860"/>
      <c r="F68" s="860"/>
      <c r="G68" s="860"/>
      <c r="H68" s="860"/>
      <c r="I68" s="860"/>
      <c r="J68" s="860"/>
      <c r="K68" s="860"/>
      <c r="L68" s="860"/>
      <c r="M68" s="860"/>
      <c r="N68" s="860"/>
      <c r="O68" s="860"/>
      <c r="P68" s="861"/>
      <c r="Q68" s="862">
        <v>713</v>
      </c>
      <c r="R68" s="856"/>
      <c r="S68" s="856"/>
      <c r="T68" s="856"/>
      <c r="U68" s="856"/>
      <c r="V68" s="856">
        <v>690</v>
      </c>
      <c r="W68" s="856"/>
      <c r="X68" s="856"/>
      <c r="Y68" s="856"/>
      <c r="Z68" s="856"/>
      <c r="AA68" s="856">
        <v>23</v>
      </c>
      <c r="AB68" s="856"/>
      <c r="AC68" s="856"/>
      <c r="AD68" s="856"/>
      <c r="AE68" s="856"/>
      <c r="AF68" s="856">
        <v>23</v>
      </c>
      <c r="AG68" s="856"/>
      <c r="AH68" s="856"/>
      <c r="AI68" s="856"/>
      <c r="AJ68" s="856"/>
      <c r="AK68" s="856" t="s">
        <v>541</v>
      </c>
      <c r="AL68" s="856"/>
      <c r="AM68" s="856"/>
      <c r="AN68" s="856"/>
      <c r="AO68" s="856"/>
      <c r="AP68" s="856">
        <v>284</v>
      </c>
      <c r="AQ68" s="856"/>
      <c r="AR68" s="856"/>
      <c r="AS68" s="856"/>
      <c r="AT68" s="856"/>
      <c r="AU68" s="856">
        <v>149</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535</v>
      </c>
      <c r="C69" s="864"/>
      <c r="D69" s="864"/>
      <c r="E69" s="864"/>
      <c r="F69" s="864"/>
      <c r="G69" s="864"/>
      <c r="H69" s="864"/>
      <c r="I69" s="864"/>
      <c r="J69" s="864"/>
      <c r="K69" s="864"/>
      <c r="L69" s="864"/>
      <c r="M69" s="864"/>
      <c r="N69" s="864"/>
      <c r="O69" s="864"/>
      <c r="P69" s="865"/>
      <c r="Q69" s="866">
        <v>5166</v>
      </c>
      <c r="R69" s="821"/>
      <c r="S69" s="821"/>
      <c r="T69" s="821"/>
      <c r="U69" s="821"/>
      <c r="V69" s="821">
        <v>5005</v>
      </c>
      <c r="W69" s="821"/>
      <c r="X69" s="821"/>
      <c r="Y69" s="821"/>
      <c r="Z69" s="821"/>
      <c r="AA69" s="821">
        <v>161</v>
      </c>
      <c r="AB69" s="821"/>
      <c r="AC69" s="821"/>
      <c r="AD69" s="821"/>
      <c r="AE69" s="821"/>
      <c r="AF69" s="821">
        <v>196</v>
      </c>
      <c r="AG69" s="821"/>
      <c r="AH69" s="821"/>
      <c r="AI69" s="821"/>
      <c r="AJ69" s="821"/>
      <c r="AK69" s="821">
        <v>63</v>
      </c>
      <c r="AL69" s="821"/>
      <c r="AM69" s="821"/>
      <c r="AN69" s="821"/>
      <c r="AO69" s="821"/>
      <c r="AP69" s="821">
        <v>2449</v>
      </c>
      <c r="AQ69" s="821"/>
      <c r="AR69" s="821"/>
      <c r="AS69" s="821"/>
      <c r="AT69" s="821"/>
      <c r="AU69" s="821">
        <v>280</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536</v>
      </c>
      <c r="C70" s="864"/>
      <c r="D70" s="864"/>
      <c r="E70" s="864"/>
      <c r="F70" s="864"/>
      <c r="G70" s="864"/>
      <c r="H70" s="864"/>
      <c r="I70" s="864"/>
      <c r="J70" s="864"/>
      <c r="K70" s="864"/>
      <c r="L70" s="864"/>
      <c r="M70" s="864"/>
      <c r="N70" s="864"/>
      <c r="O70" s="864"/>
      <c r="P70" s="865"/>
      <c r="Q70" s="866">
        <v>30615</v>
      </c>
      <c r="R70" s="821"/>
      <c r="S70" s="821"/>
      <c r="T70" s="821"/>
      <c r="U70" s="821"/>
      <c r="V70" s="821">
        <v>29601</v>
      </c>
      <c r="W70" s="821"/>
      <c r="X70" s="821"/>
      <c r="Y70" s="821"/>
      <c r="Z70" s="821"/>
      <c r="AA70" s="821">
        <v>1014</v>
      </c>
      <c r="AB70" s="821"/>
      <c r="AC70" s="821"/>
      <c r="AD70" s="821"/>
      <c r="AE70" s="821"/>
      <c r="AF70" s="821">
        <v>945</v>
      </c>
      <c r="AG70" s="821"/>
      <c r="AH70" s="821"/>
      <c r="AI70" s="821"/>
      <c r="AJ70" s="821"/>
      <c r="AK70" s="821">
        <v>4954</v>
      </c>
      <c r="AL70" s="821"/>
      <c r="AM70" s="821"/>
      <c r="AN70" s="821"/>
      <c r="AO70" s="821"/>
      <c r="AP70" s="821" t="s">
        <v>542</v>
      </c>
      <c r="AQ70" s="821"/>
      <c r="AR70" s="821"/>
      <c r="AS70" s="821"/>
      <c r="AT70" s="821"/>
      <c r="AU70" s="821" t="s">
        <v>542</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533</v>
      </c>
      <c r="C71" s="864"/>
      <c r="D71" s="864"/>
      <c r="E71" s="864"/>
      <c r="F71" s="864"/>
      <c r="G71" s="864"/>
      <c r="H71" s="864"/>
      <c r="I71" s="864"/>
      <c r="J71" s="864"/>
      <c r="K71" s="864"/>
      <c r="L71" s="864"/>
      <c r="M71" s="864"/>
      <c r="N71" s="864"/>
      <c r="O71" s="864"/>
      <c r="P71" s="865"/>
      <c r="Q71" s="866">
        <v>462</v>
      </c>
      <c r="R71" s="821"/>
      <c r="S71" s="821"/>
      <c r="T71" s="821"/>
      <c r="U71" s="821"/>
      <c r="V71" s="821">
        <v>447</v>
      </c>
      <c r="W71" s="821"/>
      <c r="X71" s="821"/>
      <c r="Y71" s="821"/>
      <c r="Z71" s="821"/>
      <c r="AA71" s="821">
        <v>14</v>
      </c>
      <c r="AB71" s="821"/>
      <c r="AC71" s="821"/>
      <c r="AD71" s="821"/>
      <c r="AE71" s="821"/>
      <c r="AF71" s="821">
        <v>14</v>
      </c>
      <c r="AG71" s="821"/>
      <c r="AH71" s="821"/>
      <c r="AI71" s="821"/>
      <c r="AJ71" s="821"/>
      <c r="AK71" s="821">
        <v>31</v>
      </c>
      <c r="AL71" s="821"/>
      <c r="AM71" s="821"/>
      <c r="AN71" s="821"/>
      <c r="AO71" s="821"/>
      <c r="AP71" s="821" t="s">
        <v>542</v>
      </c>
      <c r="AQ71" s="821"/>
      <c r="AR71" s="821"/>
      <c r="AS71" s="821"/>
      <c r="AT71" s="821"/>
      <c r="AU71" s="821" t="s">
        <v>542</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537</v>
      </c>
      <c r="C72" s="864"/>
      <c r="D72" s="864"/>
      <c r="E72" s="864"/>
      <c r="F72" s="864"/>
      <c r="G72" s="864"/>
      <c r="H72" s="864"/>
      <c r="I72" s="864"/>
      <c r="J72" s="864"/>
      <c r="K72" s="864"/>
      <c r="L72" s="864"/>
      <c r="M72" s="864"/>
      <c r="N72" s="864"/>
      <c r="O72" s="864"/>
      <c r="P72" s="865"/>
      <c r="Q72" s="866">
        <v>1012</v>
      </c>
      <c r="R72" s="821"/>
      <c r="S72" s="821"/>
      <c r="T72" s="821"/>
      <c r="U72" s="821"/>
      <c r="V72" s="821">
        <v>1000</v>
      </c>
      <c r="W72" s="821"/>
      <c r="X72" s="821"/>
      <c r="Y72" s="821"/>
      <c r="Z72" s="821"/>
      <c r="AA72" s="821">
        <v>12</v>
      </c>
      <c r="AB72" s="821"/>
      <c r="AC72" s="821"/>
      <c r="AD72" s="821"/>
      <c r="AE72" s="821"/>
      <c r="AF72" s="821">
        <v>12</v>
      </c>
      <c r="AG72" s="821"/>
      <c r="AH72" s="821"/>
      <c r="AI72" s="821"/>
      <c r="AJ72" s="821"/>
      <c r="AK72" s="821">
        <v>42</v>
      </c>
      <c r="AL72" s="821"/>
      <c r="AM72" s="821"/>
      <c r="AN72" s="821"/>
      <c r="AO72" s="821"/>
      <c r="AP72" s="821" t="s">
        <v>478</v>
      </c>
      <c r="AQ72" s="821"/>
      <c r="AR72" s="821"/>
      <c r="AS72" s="821"/>
      <c r="AT72" s="821"/>
      <c r="AU72" s="821" t="s">
        <v>478</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538</v>
      </c>
      <c r="C73" s="864"/>
      <c r="D73" s="864"/>
      <c r="E73" s="864"/>
      <c r="F73" s="864"/>
      <c r="G73" s="864"/>
      <c r="H73" s="864"/>
      <c r="I73" s="864"/>
      <c r="J73" s="864"/>
      <c r="K73" s="864"/>
      <c r="L73" s="864"/>
      <c r="M73" s="864"/>
      <c r="N73" s="864"/>
      <c r="O73" s="864"/>
      <c r="P73" s="865"/>
      <c r="Q73" s="866">
        <v>129035</v>
      </c>
      <c r="R73" s="821"/>
      <c r="S73" s="821"/>
      <c r="T73" s="821"/>
      <c r="U73" s="821"/>
      <c r="V73" s="821">
        <v>124423</v>
      </c>
      <c r="W73" s="821"/>
      <c r="X73" s="821"/>
      <c r="Y73" s="821"/>
      <c r="Z73" s="821"/>
      <c r="AA73" s="821">
        <v>4612</v>
      </c>
      <c r="AB73" s="821"/>
      <c r="AC73" s="821"/>
      <c r="AD73" s="821"/>
      <c r="AE73" s="821"/>
      <c r="AF73" s="821">
        <v>4612</v>
      </c>
      <c r="AG73" s="821"/>
      <c r="AH73" s="821"/>
      <c r="AI73" s="821"/>
      <c r="AJ73" s="821"/>
      <c r="AK73" s="821">
        <v>1571</v>
      </c>
      <c r="AL73" s="821"/>
      <c r="AM73" s="821"/>
      <c r="AN73" s="821"/>
      <c r="AO73" s="821"/>
      <c r="AP73" s="821" t="s">
        <v>478</v>
      </c>
      <c r="AQ73" s="821"/>
      <c r="AR73" s="821"/>
      <c r="AS73" s="821"/>
      <c r="AT73" s="821"/>
      <c r="AU73" s="821" t="s">
        <v>478</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539</v>
      </c>
      <c r="C74" s="864"/>
      <c r="D74" s="864"/>
      <c r="E74" s="864"/>
      <c r="F74" s="864"/>
      <c r="G74" s="864"/>
      <c r="H74" s="864"/>
      <c r="I74" s="864"/>
      <c r="J74" s="864"/>
      <c r="K74" s="864"/>
      <c r="L74" s="864"/>
      <c r="M74" s="864"/>
      <c r="N74" s="864"/>
      <c r="O74" s="864"/>
      <c r="P74" s="865"/>
      <c r="Q74" s="866">
        <v>3783</v>
      </c>
      <c r="R74" s="821"/>
      <c r="S74" s="821"/>
      <c r="T74" s="821"/>
      <c r="U74" s="821"/>
      <c r="V74" s="821">
        <v>3389</v>
      </c>
      <c r="W74" s="821"/>
      <c r="X74" s="821"/>
      <c r="Y74" s="821"/>
      <c r="Z74" s="821"/>
      <c r="AA74" s="821">
        <v>394</v>
      </c>
      <c r="AB74" s="821"/>
      <c r="AC74" s="821"/>
      <c r="AD74" s="821"/>
      <c r="AE74" s="821"/>
      <c r="AF74" s="821">
        <v>394</v>
      </c>
      <c r="AG74" s="821"/>
      <c r="AH74" s="821"/>
      <c r="AI74" s="821"/>
      <c r="AJ74" s="821"/>
      <c r="AK74" s="821">
        <v>350</v>
      </c>
      <c r="AL74" s="821"/>
      <c r="AM74" s="821"/>
      <c r="AN74" s="821"/>
      <c r="AO74" s="821"/>
      <c r="AP74" s="821" t="s">
        <v>478</v>
      </c>
      <c r="AQ74" s="821"/>
      <c r="AR74" s="821"/>
      <c r="AS74" s="821"/>
      <c r="AT74" s="821"/>
      <c r="AU74" s="821" t="s">
        <v>478</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540</v>
      </c>
      <c r="C75" s="864"/>
      <c r="D75" s="864"/>
      <c r="E75" s="864"/>
      <c r="F75" s="864"/>
      <c r="G75" s="864"/>
      <c r="H75" s="864"/>
      <c r="I75" s="864"/>
      <c r="J75" s="864"/>
      <c r="K75" s="864"/>
      <c r="L75" s="864"/>
      <c r="M75" s="864"/>
      <c r="N75" s="864"/>
      <c r="O75" s="864"/>
      <c r="P75" s="865"/>
      <c r="Q75" s="869">
        <v>50</v>
      </c>
      <c r="R75" s="870"/>
      <c r="S75" s="870"/>
      <c r="T75" s="870"/>
      <c r="U75" s="820"/>
      <c r="V75" s="871">
        <v>43</v>
      </c>
      <c r="W75" s="870"/>
      <c r="X75" s="870"/>
      <c r="Y75" s="870"/>
      <c r="Z75" s="820"/>
      <c r="AA75" s="871">
        <v>7</v>
      </c>
      <c r="AB75" s="870"/>
      <c r="AC75" s="870"/>
      <c r="AD75" s="870"/>
      <c r="AE75" s="820"/>
      <c r="AF75" s="871">
        <v>7</v>
      </c>
      <c r="AG75" s="870"/>
      <c r="AH75" s="870"/>
      <c r="AI75" s="870"/>
      <c r="AJ75" s="820"/>
      <c r="AK75" s="871">
        <v>9</v>
      </c>
      <c r="AL75" s="870"/>
      <c r="AM75" s="870"/>
      <c r="AN75" s="870"/>
      <c r="AO75" s="820"/>
      <c r="AP75" s="871" t="s">
        <v>478</v>
      </c>
      <c r="AQ75" s="870"/>
      <c r="AR75" s="870"/>
      <c r="AS75" s="870"/>
      <c r="AT75" s="820"/>
      <c r="AU75" s="871" t="s">
        <v>478</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534</v>
      </c>
      <c r="C76" s="864"/>
      <c r="D76" s="864"/>
      <c r="E76" s="864"/>
      <c r="F76" s="864"/>
      <c r="G76" s="864"/>
      <c r="H76" s="864"/>
      <c r="I76" s="864"/>
      <c r="J76" s="864"/>
      <c r="K76" s="864"/>
      <c r="L76" s="864"/>
      <c r="M76" s="864"/>
      <c r="N76" s="864"/>
      <c r="O76" s="864"/>
      <c r="P76" s="865"/>
      <c r="Q76" s="869">
        <v>5198</v>
      </c>
      <c r="R76" s="870"/>
      <c r="S76" s="870"/>
      <c r="T76" s="870"/>
      <c r="U76" s="820"/>
      <c r="V76" s="871">
        <v>4939</v>
      </c>
      <c r="W76" s="870"/>
      <c r="X76" s="870"/>
      <c r="Y76" s="870"/>
      <c r="Z76" s="820"/>
      <c r="AA76" s="871">
        <v>258</v>
      </c>
      <c r="AB76" s="870"/>
      <c r="AC76" s="870"/>
      <c r="AD76" s="870"/>
      <c r="AE76" s="820"/>
      <c r="AF76" s="871">
        <v>3828</v>
      </c>
      <c r="AG76" s="870"/>
      <c r="AH76" s="870"/>
      <c r="AI76" s="870"/>
      <c r="AJ76" s="820"/>
      <c r="AK76" s="871">
        <v>68</v>
      </c>
      <c r="AL76" s="870"/>
      <c r="AM76" s="870"/>
      <c r="AN76" s="870"/>
      <c r="AO76" s="820"/>
      <c r="AP76" s="871">
        <v>7608</v>
      </c>
      <c r="AQ76" s="870"/>
      <c r="AR76" s="870"/>
      <c r="AS76" s="870"/>
      <c r="AT76" s="820"/>
      <c r="AU76" s="871">
        <v>31</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366</v>
      </c>
      <c r="B88" s="780" t="s">
        <v>388</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10031</v>
      </c>
      <c r="AG88" s="832"/>
      <c r="AH88" s="832"/>
      <c r="AI88" s="832"/>
      <c r="AJ88" s="832"/>
      <c r="AK88" s="829"/>
      <c r="AL88" s="829"/>
      <c r="AM88" s="829"/>
      <c r="AN88" s="829"/>
      <c r="AO88" s="829"/>
      <c r="AP88" s="832">
        <v>10341</v>
      </c>
      <c r="AQ88" s="832"/>
      <c r="AR88" s="832"/>
      <c r="AS88" s="832"/>
      <c r="AT88" s="832"/>
      <c r="AU88" s="832">
        <v>459</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780" t="s">
        <v>389</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7</v>
      </c>
      <c r="CS102" s="840"/>
      <c r="CT102" s="840"/>
      <c r="CU102" s="840"/>
      <c r="CV102" s="883"/>
      <c r="CW102" s="882" t="s">
        <v>478</v>
      </c>
      <c r="CX102" s="840"/>
      <c r="CY102" s="840"/>
      <c r="CZ102" s="840"/>
      <c r="DA102" s="883"/>
      <c r="DB102" s="882" t="s">
        <v>478</v>
      </c>
      <c r="DC102" s="840"/>
      <c r="DD102" s="840"/>
      <c r="DE102" s="840"/>
      <c r="DF102" s="883"/>
      <c r="DG102" s="882">
        <v>332</v>
      </c>
      <c r="DH102" s="840"/>
      <c r="DI102" s="840"/>
      <c r="DJ102" s="840"/>
      <c r="DK102" s="883"/>
      <c r="DL102" s="882" t="s">
        <v>478</v>
      </c>
      <c r="DM102" s="840"/>
      <c r="DN102" s="840"/>
      <c r="DO102" s="840"/>
      <c r="DP102" s="883"/>
      <c r="DQ102" s="882" t="s">
        <v>478</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396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397</v>
      </c>
      <c r="AB109" s="885"/>
      <c r="AC109" s="885"/>
      <c r="AD109" s="885"/>
      <c r="AE109" s="886"/>
      <c r="AF109" s="884" t="s">
        <v>287</v>
      </c>
      <c r="AG109" s="885"/>
      <c r="AH109" s="885"/>
      <c r="AI109" s="885"/>
      <c r="AJ109" s="886"/>
      <c r="AK109" s="884" t="s">
        <v>286</v>
      </c>
      <c r="AL109" s="885"/>
      <c r="AM109" s="885"/>
      <c r="AN109" s="885"/>
      <c r="AO109" s="886"/>
      <c r="AP109" s="884" t="s">
        <v>398</v>
      </c>
      <c r="AQ109" s="885"/>
      <c r="AR109" s="885"/>
      <c r="AS109" s="885"/>
      <c r="AT109" s="887"/>
      <c r="AU109" s="904" t="s">
        <v>396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397</v>
      </c>
      <c r="BR109" s="885"/>
      <c r="BS109" s="885"/>
      <c r="BT109" s="885"/>
      <c r="BU109" s="886"/>
      <c r="BV109" s="884" t="s">
        <v>287</v>
      </c>
      <c r="BW109" s="885"/>
      <c r="BX109" s="885"/>
      <c r="BY109" s="885"/>
      <c r="BZ109" s="886"/>
      <c r="CA109" s="884" t="s">
        <v>286</v>
      </c>
      <c r="CB109" s="885"/>
      <c r="CC109" s="885"/>
      <c r="CD109" s="885"/>
      <c r="CE109" s="886"/>
      <c r="CF109" s="905" t="s">
        <v>398</v>
      </c>
      <c r="CG109" s="905"/>
      <c r="CH109" s="905"/>
      <c r="CI109" s="905"/>
      <c r="CJ109" s="905"/>
      <c r="CK109" s="884" t="s">
        <v>399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397</v>
      </c>
      <c r="DH109" s="885"/>
      <c r="DI109" s="885"/>
      <c r="DJ109" s="885"/>
      <c r="DK109" s="886"/>
      <c r="DL109" s="884" t="s">
        <v>287</v>
      </c>
      <c r="DM109" s="885"/>
      <c r="DN109" s="885"/>
      <c r="DO109" s="885"/>
      <c r="DP109" s="886"/>
      <c r="DQ109" s="884" t="s">
        <v>286</v>
      </c>
      <c r="DR109" s="885"/>
      <c r="DS109" s="885"/>
      <c r="DT109" s="885"/>
      <c r="DU109" s="886"/>
      <c r="DV109" s="884" t="s">
        <v>398</v>
      </c>
      <c r="DW109" s="885"/>
      <c r="DX109" s="885"/>
      <c r="DY109" s="885"/>
      <c r="DZ109" s="887"/>
    </row>
    <row r="110" spans="1:131" s="199" customFormat="1" ht="26.25" customHeight="1">
      <c r="A110" s="888" t="s">
        <v>400</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1981984</v>
      </c>
      <c r="AB110" s="892"/>
      <c r="AC110" s="892"/>
      <c r="AD110" s="892"/>
      <c r="AE110" s="893"/>
      <c r="AF110" s="894">
        <v>1983350</v>
      </c>
      <c r="AG110" s="892"/>
      <c r="AH110" s="892"/>
      <c r="AI110" s="892"/>
      <c r="AJ110" s="893"/>
      <c r="AK110" s="894">
        <v>1862782</v>
      </c>
      <c r="AL110" s="892"/>
      <c r="AM110" s="892"/>
      <c r="AN110" s="892"/>
      <c r="AO110" s="893"/>
      <c r="AP110" s="895">
        <v>25.3</v>
      </c>
      <c r="AQ110" s="896"/>
      <c r="AR110" s="896"/>
      <c r="AS110" s="896"/>
      <c r="AT110" s="897"/>
      <c r="AU110" s="898" t="s">
        <v>62</v>
      </c>
      <c r="AV110" s="899"/>
      <c r="AW110" s="899"/>
      <c r="AX110" s="899"/>
      <c r="AY110" s="899"/>
      <c r="AZ110" s="940" t="s">
        <v>401</v>
      </c>
      <c r="BA110" s="889"/>
      <c r="BB110" s="889"/>
      <c r="BC110" s="889"/>
      <c r="BD110" s="889"/>
      <c r="BE110" s="889"/>
      <c r="BF110" s="889"/>
      <c r="BG110" s="889"/>
      <c r="BH110" s="889"/>
      <c r="BI110" s="889"/>
      <c r="BJ110" s="889"/>
      <c r="BK110" s="889"/>
      <c r="BL110" s="889"/>
      <c r="BM110" s="889"/>
      <c r="BN110" s="889"/>
      <c r="BO110" s="889"/>
      <c r="BP110" s="890"/>
      <c r="BQ110" s="926">
        <v>16242646</v>
      </c>
      <c r="BR110" s="927"/>
      <c r="BS110" s="927"/>
      <c r="BT110" s="927"/>
      <c r="BU110" s="927"/>
      <c r="BV110" s="927">
        <v>15214509</v>
      </c>
      <c r="BW110" s="927"/>
      <c r="BX110" s="927"/>
      <c r="BY110" s="927"/>
      <c r="BZ110" s="927"/>
      <c r="CA110" s="927">
        <v>14607681</v>
      </c>
      <c r="CB110" s="927"/>
      <c r="CC110" s="927"/>
      <c r="CD110" s="927"/>
      <c r="CE110" s="927"/>
      <c r="CF110" s="941">
        <v>198.6</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114</v>
      </c>
      <c r="DH110" s="927"/>
      <c r="DI110" s="927"/>
      <c r="DJ110" s="927"/>
      <c r="DK110" s="927"/>
      <c r="DL110" s="927" t="s">
        <v>114</v>
      </c>
      <c r="DM110" s="927"/>
      <c r="DN110" s="927"/>
      <c r="DO110" s="927"/>
      <c r="DP110" s="927"/>
      <c r="DQ110" s="927" t="s">
        <v>114</v>
      </c>
      <c r="DR110" s="927"/>
      <c r="DS110" s="927"/>
      <c r="DT110" s="927"/>
      <c r="DU110" s="927"/>
      <c r="DV110" s="928" t="s">
        <v>114</v>
      </c>
      <c r="DW110" s="928"/>
      <c r="DX110" s="928"/>
      <c r="DY110" s="928"/>
      <c r="DZ110" s="929"/>
    </row>
    <row r="111" spans="1:131" s="199" customFormat="1" ht="26.25" customHeight="1">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114</v>
      </c>
      <c r="AB111" s="934"/>
      <c r="AC111" s="934"/>
      <c r="AD111" s="934"/>
      <c r="AE111" s="935"/>
      <c r="AF111" s="936" t="s">
        <v>114</v>
      </c>
      <c r="AG111" s="934"/>
      <c r="AH111" s="934"/>
      <c r="AI111" s="934"/>
      <c r="AJ111" s="935"/>
      <c r="AK111" s="936" t="s">
        <v>114</v>
      </c>
      <c r="AL111" s="934"/>
      <c r="AM111" s="934"/>
      <c r="AN111" s="934"/>
      <c r="AO111" s="935"/>
      <c r="AP111" s="937" t="s">
        <v>114</v>
      </c>
      <c r="AQ111" s="938"/>
      <c r="AR111" s="938"/>
      <c r="AS111" s="938"/>
      <c r="AT111" s="939"/>
      <c r="AU111" s="900"/>
      <c r="AV111" s="901"/>
      <c r="AW111" s="901"/>
      <c r="AX111" s="901"/>
      <c r="AY111" s="901"/>
      <c r="AZ111" s="949" t="s">
        <v>405</v>
      </c>
      <c r="BA111" s="950"/>
      <c r="BB111" s="950"/>
      <c r="BC111" s="950"/>
      <c r="BD111" s="950"/>
      <c r="BE111" s="950"/>
      <c r="BF111" s="950"/>
      <c r="BG111" s="950"/>
      <c r="BH111" s="950"/>
      <c r="BI111" s="950"/>
      <c r="BJ111" s="950"/>
      <c r="BK111" s="950"/>
      <c r="BL111" s="950"/>
      <c r="BM111" s="950"/>
      <c r="BN111" s="950"/>
      <c r="BO111" s="950"/>
      <c r="BP111" s="951"/>
      <c r="BQ111" s="919">
        <v>1100497</v>
      </c>
      <c r="BR111" s="920"/>
      <c r="BS111" s="920"/>
      <c r="BT111" s="920"/>
      <c r="BU111" s="920"/>
      <c r="BV111" s="920">
        <v>885062</v>
      </c>
      <c r="BW111" s="920"/>
      <c r="BX111" s="920"/>
      <c r="BY111" s="920"/>
      <c r="BZ111" s="920"/>
      <c r="CA111" s="920">
        <v>710809</v>
      </c>
      <c r="CB111" s="920"/>
      <c r="CC111" s="920"/>
      <c r="CD111" s="920"/>
      <c r="CE111" s="920"/>
      <c r="CF111" s="914">
        <v>9.6999999999999993</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114</v>
      </c>
      <c r="DH111" s="920"/>
      <c r="DI111" s="920"/>
      <c r="DJ111" s="920"/>
      <c r="DK111" s="920"/>
      <c r="DL111" s="920" t="s">
        <v>114</v>
      </c>
      <c r="DM111" s="920"/>
      <c r="DN111" s="920"/>
      <c r="DO111" s="920"/>
      <c r="DP111" s="920"/>
      <c r="DQ111" s="920" t="s">
        <v>114</v>
      </c>
      <c r="DR111" s="920"/>
      <c r="DS111" s="920"/>
      <c r="DT111" s="920"/>
      <c r="DU111" s="920"/>
      <c r="DV111" s="921" t="s">
        <v>114</v>
      </c>
      <c r="DW111" s="921"/>
      <c r="DX111" s="921"/>
      <c r="DY111" s="921"/>
      <c r="DZ111" s="922"/>
    </row>
    <row r="112" spans="1:131" s="199" customFormat="1" ht="26.25" customHeight="1">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114</v>
      </c>
      <c r="AB112" s="959"/>
      <c r="AC112" s="959"/>
      <c r="AD112" s="959"/>
      <c r="AE112" s="960"/>
      <c r="AF112" s="961" t="s">
        <v>114</v>
      </c>
      <c r="AG112" s="959"/>
      <c r="AH112" s="959"/>
      <c r="AI112" s="959"/>
      <c r="AJ112" s="960"/>
      <c r="AK112" s="961" t="s">
        <v>114</v>
      </c>
      <c r="AL112" s="959"/>
      <c r="AM112" s="959"/>
      <c r="AN112" s="959"/>
      <c r="AO112" s="960"/>
      <c r="AP112" s="962" t="s">
        <v>114</v>
      </c>
      <c r="AQ112" s="963"/>
      <c r="AR112" s="963"/>
      <c r="AS112" s="963"/>
      <c r="AT112" s="964"/>
      <c r="AU112" s="900"/>
      <c r="AV112" s="901"/>
      <c r="AW112" s="901"/>
      <c r="AX112" s="901"/>
      <c r="AY112" s="901"/>
      <c r="AZ112" s="949" t="s">
        <v>409</v>
      </c>
      <c r="BA112" s="950"/>
      <c r="BB112" s="950"/>
      <c r="BC112" s="950"/>
      <c r="BD112" s="950"/>
      <c r="BE112" s="950"/>
      <c r="BF112" s="950"/>
      <c r="BG112" s="950"/>
      <c r="BH112" s="950"/>
      <c r="BI112" s="950"/>
      <c r="BJ112" s="950"/>
      <c r="BK112" s="950"/>
      <c r="BL112" s="950"/>
      <c r="BM112" s="950"/>
      <c r="BN112" s="950"/>
      <c r="BO112" s="950"/>
      <c r="BP112" s="951"/>
      <c r="BQ112" s="919">
        <v>4564306</v>
      </c>
      <c r="BR112" s="920"/>
      <c r="BS112" s="920"/>
      <c r="BT112" s="920"/>
      <c r="BU112" s="920"/>
      <c r="BV112" s="920">
        <v>4478048</v>
      </c>
      <c r="BW112" s="920"/>
      <c r="BX112" s="920"/>
      <c r="BY112" s="920"/>
      <c r="BZ112" s="920"/>
      <c r="CA112" s="920">
        <v>4395990</v>
      </c>
      <c r="CB112" s="920"/>
      <c r="CC112" s="920"/>
      <c r="CD112" s="920"/>
      <c r="CE112" s="920"/>
      <c r="CF112" s="914">
        <v>59.8</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290435</v>
      </c>
      <c r="DH112" s="920"/>
      <c r="DI112" s="920"/>
      <c r="DJ112" s="920"/>
      <c r="DK112" s="920"/>
      <c r="DL112" s="920">
        <v>230851</v>
      </c>
      <c r="DM112" s="920"/>
      <c r="DN112" s="920"/>
      <c r="DO112" s="920"/>
      <c r="DP112" s="920"/>
      <c r="DQ112" s="920">
        <v>175765</v>
      </c>
      <c r="DR112" s="920"/>
      <c r="DS112" s="920"/>
      <c r="DT112" s="920"/>
      <c r="DU112" s="920"/>
      <c r="DV112" s="921">
        <v>2.4</v>
      </c>
      <c r="DW112" s="921"/>
      <c r="DX112" s="921"/>
      <c r="DY112" s="921"/>
      <c r="DZ112" s="922"/>
    </row>
    <row r="113" spans="1:130" s="199" customFormat="1" ht="26.25" customHeight="1">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198016</v>
      </c>
      <c r="AB113" s="934"/>
      <c r="AC113" s="934"/>
      <c r="AD113" s="934"/>
      <c r="AE113" s="935"/>
      <c r="AF113" s="936">
        <v>197253</v>
      </c>
      <c r="AG113" s="934"/>
      <c r="AH113" s="934"/>
      <c r="AI113" s="934"/>
      <c r="AJ113" s="935"/>
      <c r="AK113" s="936">
        <v>216036</v>
      </c>
      <c r="AL113" s="934"/>
      <c r="AM113" s="934"/>
      <c r="AN113" s="934"/>
      <c r="AO113" s="935"/>
      <c r="AP113" s="937">
        <v>2.9</v>
      </c>
      <c r="AQ113" s="938"/>
      <c r="AR113" s="938"/>
      <c r="AS113" s="938"/>
      <c r="AT113" s="939"/>
      <c r="AU113" s="900"/>
      <c r="AV113" s="901"/>
      <c r="AW113" s="901"/>
      <c r="AX113" s="901"/>
      <c r="AY113" s="901"/>
      <c r="AZ113" s="949" t="s">
        <v>412</v>
      </c>
      <c r="BA113" s="950"/>
      <c r="BB113" s="950"/>
      <c r="BC113" s="950"/>
      <c r="BD113" s="950"/>
      <c r="BE113" s="950"/>
      <c r="BF113" s="950"/>
      <c r="BG113" s="950"/>
      <c r="BH113" s="950"/>
      <c r="BI113" s="950"/>
      <c r="BJ113" s="950"/>
      <c r="BK113" s="950"/>
      <c r="BL113" s="950"/>
      <c r="BM113" s="950"/>
      <c r="BN113" s="950"/>
      <c r="BO113" s="950"/>
      <c r="BP113" s="951"/>
      <c r="BQ113" s="919">
        <v>769804</v>
      </c>
      <c r="BR113" s="920"/>
      <c r="BS113" s="920"/>
      <c r="BT113" s="920"/>
      <c r="BU113" s="920"/>
      <c r="BV113" s="920">
        <v>572240</v>
      </c>
      <c r="BW113" s="920"/>
      <c r="BX113" s="920"/>
      <c r="BY113" s="920"/>
      <c r="BZ113" s="920"/>
      <c r="CA113" s="920">
        <v>459103</v>
      </c>
      <c r="CB113" s="920"/>
      <c r="CC113" s="920"/>
      <c r="CD113" s="920"/>
      <c r="CE113" s="920"/>
      <c r="CF113" s="914">
        <v>6.2</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114</v>
      </c>
      <c r="DH113" s="959"/>
      <c r="DI113" s="959"/>
      <c r="DJ113" s="959"/>
      <c r="DK113" s="960"/>
      <c r="DL113" s="961" t="s">
        <v>114</v>
      </c>
      <c r="DM113" s="959"/>
      <c r="DN113" s="959"/>
      <c r="DO113" s="959"/>
      <c r="DP113" s="960"/>
      <c r="DQ113" s="961" t="s">
        <v>114</v>
      </c>
      <c r="DR113" s="959"/>
      <c r="DS113" s="959"/>
      <c r="DT113" s="959"/>
      <c r="DU113" s="960"/>
      <c r="DV113" s="962" t="s">
        <v>114</v>
      </c>
      <c r="DW113" s="963"/>
      <c r="DX113" s="963"/>
      <c r="DY113" s="963"/>
      <c r="DZ113" s="964"/>
    </row>
    <row r="114" spans="1:130" s="199" customFormat="1" ht="26.25" customHeight="1">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200379</v>
      </c>
      <c r="AB114" s="959"/>
      <c r="AC114" s="959"/>
      <c r="AD114" s="959"/>
      <c r="AE114" s="960"/>
      <c r="AF114" s="961">
        <v>173232</v>
      </c>
      <c r="AG114" s="959"/>
      <c r="AH114" s="959"/>
      <c r="AI114" s="959"/>
      <c r="AJ114" s="960"/>
      <c r="AK114" s="961">
        <v>123212</v>
      </c>
      <c r="AL114" s="959"/>
      <c r="AM114" s="959"/>
      <c r="AN114" s="959"/>
      <c r="AO114" s="960"/>
      <c r="AP114" s="962">
        <v>1.7</v>
      </c>
      <c r="AQ114" s="963"/>
      <c r="AR114" s="963"/>
      <c r="AS114" s="963"/>
      <c r="AT114" s="964"/>
      <c r="AU114" s="900"/>
      <c r="AV114" s="901"/>
      <c r="AW114" s="901"/>
      <c r="AX114" s="901"/>
      <c r="AY114" s="901"/>
      <c r="AZ114" s="949" t="s">
        <v>415</v>
      </c>
      <c r="BA114" s="950"/>
      <c r="BB114" s="950"/>
      <c r="BC114" s="950"/>
      <c r="BD114" s="950"/>
      <c r="BE114" s="950"/>
      <c r="BF114" s="950"/>
      <c r="BG114" s="950"/>
      <c r="BH114" s="950"/>
      <c r="BI114" s="950"/>
      <c r="BJ114" s="950"/>
      <c r="BK114" s="950"/>
      <c r="BL114" s="950"/>
      <c r="BM114" s="950"/>
      <c r="BN114" s="950"/>
      <c r="BO114" s="950"/>
      <c r="BP114" s="951"/>
      <c r="BQ114" s="919">
        <v>2325179</v>
      </c>
      <c r="BR114" s="920"/>
      <c r="BS114" s="920"/>
      <c r="BT114" s="920"/>
      <c r="BU114" s="920"/>
      <c r="BV114" s="920">
        <v>2174044</v>
      </c>
      <c r="BW114" s="920"/>
      <c r="BX114" s="920"/>
      <c r="BY114" s="920"/>
      <c r="BZ114" s="920"/>
      <c r="CA114" s="920">
        <v>2374365</v>
      </c>
      <c r="CB114" s="920"/>
      <c r="CC114" s="920"/>
      <c r="CD114" s="920"/>
      <c r="CE114" s="920"/>
      <c r="CF114" s="914">
        <v>32.299999999999997</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114</v>
      </c>
      <c r="DH114" s="959"/>
      <c r="DI114" s="959"/>
      <c r="DJ114" s="959"/>
      <c r="DK114" s="960"/>
      <c r="DL114" s="961" t="s">
        <v>114</v>
      </c>
      <c r="DM114" s="959"/>
      <c r="DN114" s="959"/>
      <c r="DO114" s="959"/>
      <c r="DP114" s="960"/>
      <c r="DQ114" s="961" t="s">
        <v>114</v>
      </c>
      <c r="DR114" s="959"/>
      <c r="DS114" s="959"/>
      <c r="DT114" s="959"/>
      <c r="DU114" s="960"/>
      <c r="DV114" s="962" t="s">
        <v>114</v>
      </c>
      <c r="DW114" s="963"/>
      <c r="DX114" s="963"/>
      <c r="DY114" s="963"/>
      <c r="DZ114" s="964"/>
    </row>
    <row r="115" spans="1:130" s="199" customFormat="1" ht="26.25" customHeight="1">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264353</v>
      </c>
      <c r="AB115" s="934"/>
      <c r="AC115" s="934"/>
      <c r="AD115" s="934"/>
      <c r="AE115" s="935"/>
      <c r="AF115" s="936">
        <v>236029</v>
      </c>
      <c r="AG115" s="934"/>
      <c r="AH115" s="934"/>
      <c r="AI115" s="934"/>
      <c r="AJ115" s="935"/>
      <c r="AK115" s="936">
        <v>189169</v>
      </c>
      <c r="AL115" s="934"/>
      <c r="AM115" s="934"/>
      <c r="AN115" s="934"/>
      <c r="AO115" s="935"/>
      <c r="AP115" s="937">
        <v>2.6</v>
      </c>
      <c r="AQ115" s="938"/>
      <c r="AR115" s="938"/>
      <c r="AS115" s="938"/>
      <c r="AT115" s="939"/>
      <c r="AU115" s="900"/>
      <c r="AV115" s="901"/>
      <c r="AW115" s="901"/>
      <c r="AX115" s="901"/>
      <c r="AY115" s="901"/>
      <c r="AZ115" s="949" t="s">
        <v>418</v>
      </c>
      <c r="BA115" s="950"/>
      <c r="BB115" s="950"/>
      <c r="BC115" s="950"/>
      <c r="BD115" s="950"/>
      <c r="BE115" s="950"/>
      <c r="BF115" s="950"/>
      <c r="BG115" s="950"/>
      <c r="BH115" s="950"/>
      <c r="BI115" s="950"/>
      <c r="BJ115" s="950"/>
      <c r="BK115" s="950"/>
      <c r="BL115" s="950"/>
      <c r="BM115" s="950"/>
      <c r="BN115" s="950"/>
      <c r="BO115" s="950"/>
      <c r="BP115" s="951"/>
      <c r="BQ115" s="919" t="s">
        <v>114</v>
      </c>
      <c r="BR115" s="920"/>
      <c r="BS115" s="920"/>
      <c r="BT115" s="920"/>
      <c r="BU115" s="920"/>
      <c r="BV115" s="920" t="s">
        <v>114</v>
      </c>
      <c r="BW115" s="920"/>
      <c r="BX115" s="920"/>
      <c r="BY115" s="920"/>
      <c r="BZ115" s="920"/>
      <c r="CA115" s="920" t="s">
        <v>114</v>
      </c>
      <c r="CB115" s="920"/>
      <c r="CC115" s="920"/>
      <c r="CD115" s="920"/>
      <c r="CE115" s="920"/>
      <c r="CF115" s="914" t="s">
        <v>114</v>
      </c>
      <c r="CG115" s="915"/>
      <c r="CH115" s="915"/>
      <c r="CI115" s="915"/>
      <c r="CJ115" s="915"/>
      <c r="CK115" s="945"/>
      <c r="CL115" s="946"/>
      <c r="CM115" s="949" t="s">
        <v>419</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114</v>
      </c>
      <c r="DH115" s="959"/>
      <c r="DI115" s="959"/>
      <c r="DJ115" s="959"/>
      <c r="DK115" s="960"/>
      <c r="DL115" s="961" t="s">
        <v>114</v>
      </c>
      <c r="DM115" s="959"/>
      <c r="DN115" s="959"/>
      <c r="DO115" s="959"/>
      <c r="DP115" s="960"/>
      <c r="DQ115" s="961" t="s">
        <v>114</v>
      </c>
      <c r="DR115" s="959"/>
      <c r="DS115" s="959"/>
      <c r="DT115" s="959"/>
      <c r="DU115" s="960"/>
      <c r="DV115" s="962" t="s">
        <v>114</v>
      </c>
      <c r="DW115" s="963"/>
      <c r="DX115" s="963"/>
      <c r="DY115" s="963"/>
      <c r="DZ115" s="964"/>
    </row>
    <row r="116" spans="1:130" s="199" customFormat="1" ht="26.25" customHeight="1">
      <c r="A116" s="956"/>
      <c r="B116" s="957"/>
      <c r="C116" s="965" t="s">
        <v>420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114</v>
      </c>
      <c r="AB116" s="959"/>
      <c r="AC116" s="959"/>
      <c r="AD116" s="959"/>
      <c r="AE116" s="960"/>
      <c r="AF116" s="961" t="s">
        <v>114</v>
      </c>
      <c r="AG116" s="959"/>
      <c r="AH116" s="959"/>
      <c r="AI116" s="959"/>
      <c r="AJ116" s="960"/>
      <c r="AK116" s="961" t="s">
        <v>114</v>
      </c>
      <c r="AL116" s="959"/>
      <c r="AM116" s="959"/>
      <c r="AN116" s="959"/>
      <c r="AO116" s="960"/>
      <c r="AP116" s="962" t="s">
        <v>114</v>
      </c>
      <c r="AQ116" s="963"/>
      <c r="AR116" s="963"/>
      <c r="AS116" s="963"/>
      <c r="AT116" s="964"/>
      <c r="AU116" s="900"/>
      <c r="AV116" s="901"/>
      <c r="AW116" s="901"/>
      <c r="AX116" s="901"/>
      <c r="AY116" s="901"/>
      <c r="AZ116" s="967" t="s">
        <v>421</v>
      </c>
      <c r="BA116" s="968"/>
      <c r="BB116" s="968"/>
      <c r="BC116" s="968"/>
      <c r="BD116" s="968"/>
      <c r="BE116" s="968"/>
      <c r="BF116" s="968"/>
      <c r="BG116" s="968"/>
      <c r="BH116" s="968"/>
      <c r="BI116" s="968"/>
      <c r="BJ116" s="968"/>
      <c r="BK116" s="968"/>
      <c r="BL116" s="968"/>
      <c r="BM116" s="968"/>
      <c r="BN116" s="968"/>
      <c r="BO116" s="968"/>
      <c r="BP116" s="969"/>
      <c r="BQ116" s="919" t="s">
        <v>114</v>
      </c>
      <c r="BR116" s="920"/>
      <c r="BS116" s="920"/>
      <c r="BT116" s="920"/>
      <c r="BU116" s="920"/>
      <c r="BV116" s="920" t="s">
        <v>114</v>
      </c>
      <c r="BW116" s="920"/>
      <c r="BX116" s="920"/>
      <c r="BY116" s="920"/>
      <c r="BZ116" s="920"/>
      <c r="CA116" s="920" t="s">
        <v>114</v>
      </c>
      <c r="CB116" s="920"/>
      <c r="CC116" s="920"/>
      <c r="CD116" s="920"/>
      <c r="CE116" s="920"/>
      <c r="CF116" s="914" t="s">
        <v>114</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114</v>
      </c>
      <c r="DH116" s="959"/>
      <c r="DI116" s="959"/>
      <c r="DJ116" s="959"/>
      <c r="DK116" s="960"/>
      <c r="DL116" s="961" t="s">
        <v>114</v>
      </c>
      <c r="DM116" s="959"/>
      <c r="DN116" s="959"/>
      <c r="DO116" s="959"/>
      <c r="DP116" s="960"/>
      <c r="DQ116" s="961" t="s">
        <v>114</v>
      </c>
      <c r="DR116" s="959"/>
      <c r="DS116" s="959"/>
      <c r="DT116" s="959"/>
      <c r="DU116" s="960"/>
      <c r="DV116" s="962" t="s">
        <v>114</v>
      </c>
      <c r="DW116" s="963"/>
      <c r="DX116" s="963"/>
      <c r="DY116" s="963"/>
      <c r="DZ116" s="964"/>
    </row>
    <row r="117" spans="1:130" s="199" customFormat="1" ht="26.25" customHeight="1">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423</v>
      </c>
      <c r="Z117" s="886"/>
      <c r="AA117" s="976">
        <v>2644732</v>
      </c>
      <c r="AB117" s="977"/>
      <c r="AC117" s="977"/>
      <c r="AD117" s="977"/>
      <c r="AE117" s="978"/>
      <c r="AF117" s="979">
        <v>2589864</v>
      </c>
      <c r="AG117" s="977"/>
      <c r="AH117" s="977"/>
      <c r="AI117" s="977"/>
      <c r="AJ117" s="978"/>
      <c r="AK117" s="979">
        <v>2391199</v>
      </c>
      <c r="AL117" s="977"/>
      <c r="AM117" s="977"/>
      <c r="AN117" s="977"/>
      <c r="AO117" s="978"/>
      <c r="AP117" s="980"/>
      <c r="AQ117" s="981"/>
      <c r="AR117" s="981"/>
      <c r="AS117" s="981"/>
      <c r="AT117" s="982"/>
      <c r="AU117" s="900"/>
      <c r="AV117" s="901"/>
      <c r="AW117" s="901"/>
      <c r="AX117" s="901"/>
      <c r="AY117" s="901"/>
      <c r="AZ117" s="967" t="s">
        <v>424</v>
      </c>
      <c r="BA117" s="968"/>
      <c r="BB117" s="968"/>
      <c r="BC117" s="968"/>
      <c r="BD117" s="968"/>
      <c r="BE117" s="968"/>
      <c r="BF117" s="968"/>
      <c r="BG117" s="968"/>
      <c r="BH117" s="968"/>
      <c r="BI117" s="968"/>
      <c r="BJ117" s="968"/>
      <c r="BK117" s="968"/>
      <c r="BL117" s="968"/>
      <c r="BM117" s="968"/>
      <c r="BN117" s="968"/>
      <c r="BO117" s="968"/>
      <c r="BP117" s="969"/>
      <c r="BQ117" s="919" t="s">
        <v>114</v>
      </c>
      <c r="BR117" s="920"/>
      <c r="BS117" s="920"/>
      <c r="BT117" s="920"/>
      <c r="BU117" s="920"/>
      <c r="BV117" s="920" t="s">
        <v>114</v>
      </c>
      <c r="BW117" s="920"/>
      <c r="BX117" s="920"/>
      <c r="BY117" s="920"/>
      <c r="BZ117" s="920"/>
      <c r="CA117" s="920" t="s">
        <v>114</v>
      </c>
      <c r="CB117" s="920"/>
      <c r="CC117" s="920"/>
      <c r="CD117" s="920"/>
      <c r="CE117" s="920"/>
      <c r="CF117" s="914" t="s">
        <v>114</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114</v>
      </c>
      <c r="DH117" s="959"/>
      <c r="DI117" s="959"/>
      <c r="DJ117" s="959"/>
      <c r="DK117" s="960"/>
      <c r="DL117" s="961" t="s">
        <v>114</v>
      </c>
      <c r="DM117" s="959"/>
      <c r="DN117" s="959"/>
      <c r="DO117" s="959"/>
      <c r="DP117" s="960"/>
      <c r="DQ117" s="961" t="s">
        <v>114</v>
      </c>
      <c r="DR117" s="959"/>
      <c r="DS117" s="959"/>
      <c r="DT117" s="959"/>
      <c r="DU117" s="960"/>
      <c r="DV117" s="962" t="s">
        <v>114</v>
      </c>
      <c r="DW117" s="963"/>
      <c r="DX117" s="963"/>
      <c r="DY117" s="963"/>
      <c r="DZ117" s="964"/>
    </row>
    <row r="118" spans="1:130" s="199" customFormat="1" ht="26.25" customHeight="1">
      <c r="A118" s="904" t="s">
        <v>399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397</v>
      </c>
      <c r="AB118" s="885"/>
      <c r="AC118" s="885"/>
      <c r="AD118" s="885"/>
      <c r="AE118" s="886"/>
      <c r="AF118" s="884" t="s">
        <v>287</v>
      </c>
      <c r="AG118" s="885"/>
      <c r="AH118" s="885"/>
      <c r="AI118" s="885"/>
      <c r="AJ118" s="886"/>
      <c r="AK118" s="884" t="s">
        <v>286</v>
      </c>
      <c r="AL118" s="885"/>
      <c r="AM118" s="885"/>
      <c r="AN118" s="885"/>
      <c r="AO118" s="886"/>
      <c r="AP118" s="971" t="s">
        <v>398</v>
      </c>
      <c r="AQ118" s="972"/>
      <c r="AR118" s="972"/>
      <c r="AS118" s="972"/>
      <c r="AT118" s="973"/>
      <c r="AU118" s="900"/>
      <c r="AV118" s="901"/>
      <c r="AW118" s="901"/>
      <c r="AX118" s="901"/>
      <c r="AY118" s="901"/>
      <c r="AZ118" s="974" t="s">
        <v>426</v>
      </c>
      <c r="BA118" s="965"/>
      <c r="BB118" s="965"/>
      <c r="BC118" s="965"/>
      <c r="BD118" s="965"/>
      <c r="BE118" s="965"/>
      <c r="BF118" s="965"/>
      <c r="BG118" s="965"/>
      <c r="BH118" s="965"/>
      <c r="BI118" s="965"/>
      <c r="BJ118" s="965"/>
      <c r="BK118" s="965"/>
      <c r="BL118" s="965"/>
      <c r="BM118" s="965"/>
      <c r="BN118" s="965"/>
      <c r="BO118" s="965"/>
      <c r="BP118" s="966"/>
      <c r="BQ118" s="997" t="s">
        <v>114</v>
      </c>
      <c r="BR118" s="998"/>
      <c r="BS118" s="998"/>
      <c r="BT118" s="998"/>
      <c r="BU118" s="998"/>
      <c r="BV118" s="998" t="s">
        <v>114</v>
      </c>
      <c r="BW118" s="998"/>
      <c r="BX118" s="998"/>
      <c r="BY118" s="998"/>
      <c r="BZ118" s="998"/>
      <c r="CA118" s="998" t="s">
        <v>114</v>
      </c>
      <c r="CB118" s="998"/>
      <c r="CC118" s="998"/>
      <c r="CD118" s="998"/>
      <c r="CE118" s="998"/>
      <c r="CF118" s="914" t="s">
        <v>114</v>
      </c>
      <c r="CG118" s="915"/>
      <c r="CH118" s="915"/>
      <c r="CI118" s="915"/>
      <c r="CJ118" s="915"/>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114</v>
      </c>
      <c r="DH118" s="959"/>
      <c r="DI118" s="959"/>
      <c r="DJ118" s="959"/>
      <c r="DK118" s="960"/>
      <c r="DL118" s="961" t="s">
        <v>114</v>
      </c>
      <c r="DM118" s="959"/>
      <c r="DN118" s="959"/>
      <c r="DO118" s="959"/>
      <c r="DP118" s="960"/>
      <c r="DQ118" s="961" t="s">
        <v>114</v>
      </c>
      <c r="DR118" s="959"/>
      <c r="DS118" s="959"/>
      <c r="DT118" s="959"/>
      <c r="DU118" s="960"/>
      <c r="DV118" s="962" t="s">
        <v>114</v>
      </c>
      <c r="DW118" s="963"/>
      <c r="DX118" s="963"/>
      <c r="DY118" s="963"/>
      <c r="DZ118" s="964"/>
    </row>
    <row r="119" spans="1:130" s="199" customFormat="1" ht="26.25" customHeight="1">
      <c r="A119" s="1058"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114</v>
      </c>
      <c r="AB119" s="892"/>
      <c r="AC119" s="892"/>
      <c r="AD119" s="892"/>
      <c r="AE119" s="893"/>
      <c r="AF119" s="894" t="s">
        <v>114</v>
      </c>
      <c r="AG119" s="892"/>
      <c r="AH119" s="892"/>
      <c r="AI119" s="892"/>
      <c r="AJ119" s="893"/>
      <c r="AK119" s="894" t="s">
        <v>114</v>
      </c>
      <c r="AL119" s="892"/>
      <c r="AM119" s="892"/>
      <c r="AN119" s="892"/>
      <c r="AO119" s="893"/>
      <c r="AP119" s="895" t="s">
        <v>114</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428</v>
      </c>
      <c r="BP119" s="1006"/>
      <c r="BQ119" s="997">
        <v>25002432</v>
      </c>
      <c r="BR119" s="998"/>
      <c r="BS119" s="998"/>
      <c r="BT119" s="998"/>
      <c r="BU119" s="998"/>
      <c r="BV119" s="998">
        <v>23323903</v>
      </c>
      <c r="BW119" s="998"/>
      <c r="BX119" s="998"/>
      <c r="BY119" s="998"/>
      <c r="BZ119" s="998"/>
      <c r="CA119" s="998">
        <v>22547948</v>
      </c>
      <c r="CB119" s="998"/>
      <c r="CC119" s="998"/>
      <c r="CD119" s="998"/>
      <c r="CE119" s="998"/>
      <c r="CF119" s="999"/>
      <c r="CG119" s="1000"/>
      <c r="CH119" s="1000"/>
      <c r="CI119" s="1000"/>
      <c r="CJ119" s="1001"/>
      <c r="CK119" s="947"/>
      <c r="CL119" s="948"/>
      <c r="CM119" s="1002" t="s">
        <v>429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810062</v>
      </c>
      <c r="DH119" s="984"/>
      <c r="DI119" s="984"/>
      <c r="DJ119" s="984"/>
      <c r="DK119" s="985"/>
      <c r="DL119" s="983">
        <v>654211</v>
      </c>
      <c r="DM119" s="984"/>
      <c r="DN119" s="984"/>
      <c r="DO119" s="984"/>
      <c r="DP119" s="985"/>
      <c r="DQ119" s="983">
        <v>535044</v>
      </c>
      <c r="DR119" s="984"/>
      <c r="DS119" s="984"/>
      <c r="DT119" s="984"/>
      <c r="DU119" s="985"/>
      <c r="DV119" s="986">
        <v>7.3</v>
      </c>
      <c r="DW119" s="987"/>
      <c r="DX119" s="987"/>
      <c r="DY119" s="987"/>
      <c r="DZ119" s="988"/>
    </row>
    <row r="120" spans="1:130" s="199" customFormat="1" ht="26.25" customHeight="1">
      <c r="A120" s="1059"/>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430</v>
      </c>
      <c r="AB120" s="959"/>
      <c r="AC120" s="959"/>
      <c r="AD120" s="959"/>
      <c r="AE120" s="960"/>
      <c r="AF120" s="961" t="s">
        <v>430</v>
      </c>
      <c r="AG120" s="959"/>
      <c r="AH120" s="959"/>
      <c r="AI120" s="959"/>
      <c r="AJ120" s="960"/>
      <c r="AK120" s="961" t="s">
        <v>430</v>
      </c>
      <c r="AL120" s="959"/>
      <c r="AM120" s="959"/>
      <c r="AN120" s="959"/>
      <c r="AO120" s="960"/>
      <c r="AP120" s="962" t="s">
        <v>430</v>
      </c>
      <c r="AQ120" s="963"/>
      <c r="AR120" s="963"/>
      <c r="AS120" s="963"/>
      <c r="AT120" s="964"/>
      <c r="AU120" s="989" t="s">
        <v>431</v>
      </c>
      <c r="AV120" s="990"/>
      <c r="AW120" s="990"/>
      <c r="AX120" s="990"/>
      <c r="AY120" s="991"/>
      <c r="AZ120" s="940" t="s">
        <v>432</v>
      </c>
      <c r="BA120" s="889"/>
      <c r="BB120" s="889"/>
      <c r="BC120" s="889"/>
      <c r="BD120" s="889"/>
      <c r="BE120" s="889"/>
      <c r="BF120" s="889"/>
      <c r="BG120" s="889"/>
      <c r="BH120" s="889"/>
      <c r="BI120" s="889"/>
      <c r="BJ120" s="889"/>
      <c r="BK120" s="889"/>
      <c r="BL120" s="889"/>
      <c r="BM120" s="889"/>
      <c r="BN120" s="889"/>
      <c r="BO120" s="889"/>
      <c r="BP120" s="890"/>
      <c r="BQ120" s="926">
        <v>5621654</v>
      </c>
      <c r="BR120" s="927"/>
      <c r="BS120" s="927"/>
      <c r="BT120" s="927"/>
      <c r="BU120" s="927"/>
      <c r="BV120" s="927">
        <v>5886307</v>
      </c>
      <c r="BW120" s="927"/>
      <c r="BX120" s="927"/>
      <c r="BY120" s="927"/>
      <c r="BZ120" s="927"/>
      <c r="CA120" s="927">
        <v>6370690</v>
      </c>
      <c r="CB120" s="927"/>
      <c r="CC120" s="927"/>
      <c r="CD120" s="927"/>
      <c r="CE120" s="927"/>
      <c r="CF120" s="941">
        <v>86.6</v>
      </c>
      <c r="CG120" s="942"/>
      <c r="CH120" s="942"/>
      <c r="CI120" s="942"/>
      <c r="CJ120" s="942"/>
      <c r="CK120" s="1007" t="s">
        <v>433</v>
      </c>
      <c r="CL120" s="1008"/>
      <c r="CM120" s="1008"/>
      <c r="CN120" s="1008"/>
      <c r="CO120" s="1009"/>
      <c r="CP120" s="1015" t="s">
        <v>434</v>
      </c>
      <c r="CQ120" s="1016"/>
      <c r="CR120" s="1016"/>
      <c r="CS120" s="1016"/>
      <c r="CT120" s="1016"/>
      <c r="CU120" s="1016"/>
      <c r="CV120" s="1016"/>
      <c r="CW120" s="1016"/>
      <c r="CX120" s="1016"/>
      <c r="CY120" s="1016"/>
      <c r="CZ120" s="1016"/>
      <c r="DA120" s="1016"/>
      <c r="DB120" s="1016"/>
      <c r="DC120" s="1016"/>
      <c r="DD120" s="1016"/>
      <c r="DE120" s="1016"/>
      <c r="DF120" s="1017"/>
      <c r="DG120" s="926">
        <v>4556966</v>
      </c>
      <c r="DH120" s="927"/>
      <c r="DI120" s="927"/>
      <c r="DJ120" s="927"/>
      <c r="DK120" s="927"/>
      <c r="DL120" s="927">
        <v>4471514</v>
      </c>
      <c r="DM120" s="927"/>
      <c r="DN120" s="927"/>
      <c r="DO120" s="927"/>
      <c r="DP120" s="927"/>
      <c r="DQ120" s="927">
        <v>4390345</v>
      </c>
      <c r="DR120" s="927"/>
      <c r="DS120" s="927"/>
      <c r="DT120" s="927"/>
      <c r="DU120" s="927"/>
      <c r="DV120" s="928">
        <v>59.7</v>
      </c>
      <c r="DW120" s="928"/>
      <c r="DX120" s="928"/>
      <c r="DY120" s="928"/>
      <c r="DZ120" s="929"/>
    </row>
    <row r="121" spans="1:130" s="199" customFormat="1" ht="26.25" customHeight="1">
      <c r="A121" s="1059"/>
      <c r="B121" s="946"/>
      <c r="C121" s="967" t="s">
        <v>435</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74060</v>
      </c>
      <c r="AB121" s="959"/>
      <c r="AC121" s="959"/>
      <c r="AD121" s="959"/>
      <c r="AE121" s="960"/>
      <c r="AF121" s="961">
        <v>65846</v>
      </c>
      <c r="AG121" s="959"/>
      <c r="AH121" s="959"/>
      <c r="AI121" s="959"/>
      <c r="AJ121" s="960"/>
      <c r="AK121" s="961">
        <v>59764</v>
      </c>
      <c r="AL121" s="959"/>
      <c r="AM121" s="959"/>
      <c r="AN121" s="959"/>
      <c r="AO121" s="960"/>
      <c r="AP121" s="962">
        <v>0.8</v>
      </c>
      <c r="AQ121" s="963"/>
      <c r="AR121" s="963"/>
      <c r="AS121" s="963"/>
      <c r="AT121" s="964"/>
      <c r="AU121" s="992"/>
      <c r="AV121" s="993"/>
      <c r="AW121" s="993"/>
      <c r="AX121" s="993"/>
      <c r="AY121" s="994"/>
      <c r="AZ121" s="949" t="s">
        <v>436</v>
      </c>
      <c r="BA121" s="950"/>
      <c r="BB121" s="950"/>
      <c r="BC121" s="950"/>
      <c r="BD121" s="950"/>
      <c r="BE121" s="950"/>
      <c r="BF121" s="950"/>
      <c r="BG121" s="950"/>
      <c r="BH121" s="950"/>
      <c r="BI121" s="950"/>
      <c r="BJ121" s="950"/>
      <c r="BK121" s="950"/>
      <c r="BL121" s="950"/>
      <c r="BM121" s="950"/>
      <c r="BN121" s="950"/>
      <c r="BO121" s="950"/>
      <c r="BP121" s="951"/>
      <c r="BQ121" s="919">
        <v>114589</v>
      </c>
      <c r="BR121" s="920"/>
      <c r="BS121" s="920"/>
      <c r="BT121" s="920"/>
      <c r="BU121" s="920"/>
      <c r="BV121" s="920">
        <v>99674</v>
      </c>
      <c r="BW121" s="920"/>
      <c r="BX121" s="920"/>
      <c r="BY121" s="920"/>
      <c r="BZ121" s="920"/>
      <c r="CA121" s="920">
        <v>84618</v>
      </c>
      <c r="CB121" s="920"/>
      <c r="CC121" s="920"/>
      <c r="CD121" s="920"/>
      <c r="CE121" s="920"/>
      <c r="CF121" s="914">
        <v>1.2</v>
      </c>
      <c r="CG121" s="915"/>
      <c r="CH121" s="915"/>
      <c r="CI121" s="915"/>
      <c r="CJ121" s="915"/>
      <c r="CK121" s="1010"/>
      <c r="CL121" s="1011"/>
      <c r="CM121" s="1011"/>
      <c r="CN121" s="1011"/>
      <c r="CO121" s="1012"/>
      <c r="CP121" s="1020" t="s">
        <v>437</v>
      </c>
      <c r="CQ121" s="1021"/>
      <c r="CR121" s="1021"/>
      <c r="CS121" s="1021"/>
      <c r="CT121" s="1021"/>
      <c r="CU121" s="1021"/>
      <c r="CV121" s="1021"/>
      <c r="CW121" s="1021"/>
      <c r="CX121" s="1021"/>
      <c r="CY121" s="1021"/>
      <c r="CZ121" s="1021"/>
      <c r="DA121" s="1021"/>
      <c r="DB121" s="1021"/>
      <c r="DC121" s="1021"/>
      <c r="DD121" s="1021"/>
      <c r="DE121" s="1021"/>
      <c r="DF121" s="1022"/>
      <c r="DG121" s="919">
        <v>4190</v>
      </c>
      <c r="DH121" s="920"/>
      <c r="DI121" s="920"/>
      <c r="DJ121" s="920"/>
      <c r="DK121" s="920"/>
      <c r="DL121" s="920">
        <v>5385</v>
      </c>
      <c r="DM121" s="920"/>
      <c r="DN121" s="920"/>
      <c r="DO121" s="920"/>
      <c r="DP121" s="920"/>
      <c r="DQ121" s="920">
        <v>5645</v>
      </c>
      <c r="DR121" s="920"/>
      <c r="DS121" s="920"/>
      <c r="DT121" s="920"/>
      <c r="DU121" s="920"/>
      <c r="DV121" s="921">
        <v>0.1</v>
      </c>
      <c r="DW121" s="921"/>
      <c r="DX121" s="921"/>
      <c r="DY121" s="921"/>
      <c r="DZ121" s="922"/>
    </row>
    <row r="122" spans="1:130" s="199" customFormat="1" ht="26.25" customHeight="1">
      <c r="A122" s="1059"/>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430</v>
      </c>
      <c r="AB122" s="959"/>
      <c r="AC122" s="959"/>
      <c r="AD122" s="959"/>
      <c r="AE122" s="960"/>
      <c r="AF122" s="961" t="s">
        <v>430</v>
      </c>
      <c r="AG122" s="959"/>
      <c r="AH122" s="959"/>
      <c r="AI122" s="959"/>
      <c r="AJ122" s="960"/>
      <c r="AK122" s="961" t="s">
        <v>430</v>
      </c>
      <c r="AL122" s="959"/>
      <c r="AM122" s="959"/>
      <c r="AN122" s="959"/>
      <c r="AO122" s="960"/>
      <c r="AP122" s="962" t="s">
        <v>430</v>
      </c>
      <c r="AQ122" s="963"/>
      <c r="AR122" s="963"/>
      <c r="AS122" s="963"/>
      <c r="AT122" s="964"/>
      <c r="AU122" s="992"/>
      <c r="AV122" s="993"/>
      <c r="AW122" s="993"/>
      <c r="AX122" s="993"/>
      <c r="AY122" s="994"/>
      <c r="AZ122" s="974" t="s">
        <v>438</v>
      </c>
      <c r="BA122" s="965"/>
      <c r="BB122" s="965"/>
      <c r="BC122" s="965"/>
      <c r="BD122" s="965"/>
      <c r="BE122" s="965"/>
      <c r="BF122" s="965"/>
      <c r="BG122" s="965"/>
      <c r="BH122" s="965"/>
      <c r="BI122" s="965"/>
      <c r="BJ122" s="965"/>
      <c r="BK122" s="965"/>
      <c r="BL122" s="965"/>
      <c r="BM122" s="965"/>
      <c r="BN122" s="965"/>
      <c r="BO122" s="965"/>
      <c r="BP122" s="966"/>
      <c r="BQ122" s="997">
        <v>14940208</v>
      </c>
      <c r="BR122" s="998"/>
      <c r="BS122" s="998"/>
      <c r="BT122" s="998"/>
      <c r="BU122" s="998"/>
      <c r="BV122" s="998">
        <v>14977963</v>
      </c>
      <c r="BW122" s="998"/>
      <c r="BX122" s="998"/>
      <c r="BY122" s="998"/>
      <c r="BZ122" s="998"/>
      <c r="CA122" s="998">
        <v>14541418</v>
      </c>
      <c r="CB122" s="998"/>
      <c r="CC122" s="998"/>
      <c r="CD122" s="998"/>
      <c r="CE122" s="998"/>
      <c r="CF122" s="1018">
        <v>197.7</v>
      </c>
      <c r="CG122" s="1019"/>
      <c r="CH122" s="1019"/>
      <c r="CI122" s="1019"/>
      <c r="CJ122" s="1019"/>
      <c r="CK122" s="1010"/>
      <c r="CL122" s="1011"/>
      <c r="CM122" s="1011"/>
      <c r="CN122" s="1011"/>
      <c r="CO122" s="1012"/>
      <c r="CP122" s="1020" t="s">
        <v>380</v>
      </c>
      <c r="CQ122" s="1021"/>
      <c r="CR122" s="1021"/>
      <c r="CS122" s="1021"/>
      <c r="CT122" s="1021"/>
      <c r="CU122" s="1021"/>
      <c r="CV122" s="1021"/>
      <c r="CW122" s="1021"/>
      <c r="CX122" s="1021"/>
      <c r="CY122" s="1021"/>
      <c r="CZ122" s="1021"/>
      <c r="DA122" s="1021"/>
      <c r="DB122" s="1021"/>
      <c r="DC122" s="1021"/>
      <c r="DD122" s="1021"/>
      <c r="DE122" s="1021"/>
      <c r="DF122" s="1022"/>
      <c r="DG122" s="919" t="s">
        <v>114</v>
      </c>
      <c r="DH122" s="920"/>
      <c r="DI122" s="920"/>
      <c r="DJ122" s="920"/>
      <c r="DK122" s="920"/>
      <c r="DL122" s="920" t="s">
        <v>114</v>
      </c>
      <c r="DM122" s="920"/>
      <c r="DN122" s="920"/>
      <c r="DO122" s="920"/>
      <c r="DP122" s="920"/>
      <c r="DQ122" s="920" t="s">
        <v>114</v>
      </c>
      <c r="DR122" s="920"/>
      <c r="DS122" s="920"/>
      <c r="DT122" s="920"/>
      <c r="DU122" s="920"/>
      <c r="DV122" s="921" t="s">
        <v>114</v>
      </c>
      <c r="DW122" s="921"/>
      <c r="DX122" s="921"/>
      <c r="DY122" s="921"/>
      <c r="DZ122" s="922"/>
    </row>
    <row r="123" spans="1:130" s="199" customFormat="1" ht="26.25" customHeight="1">
      <c r="A123" s="1059"/>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114</v>
      </c>
      <c r="AB123" s="959"/>
      <c r="AC123" s="959"/>
      <c r="AD123" s="959"/>
      <c r="AE123" s="960"/>
      <c r="AF123" s="961" t="s">
        <v>114</v>
      </c>
      <c r="AG123" s="959"/>
      <c r="AH123" s="959"/>
      <c r="AI123" s="959"/>
      <c r="AJ123" s="960"/>
      <c r="AK123" s="961" t="s">
        <v>114</v>
      </c>
      <c r="AL123" s="959"/>
      <c r="AM123" s="959"/>
      <c r="AN123" s="959"/>
      <c r="AO123" s="960"/>
      <c r="AP123" s="962" t="s">
        <v>114</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439</v>
      </c>
      <c r="BP123" s="1006"/>
      <c r="BQ123" s="1065">
        <v>20676451</v>
      </c>
      <c r="BR123" s="1066"/>
      <c r="BS123" s="1066"/>
      <c r="BT123" s="1066"/>
      <c r="BU123" s="1066"/>
      <c r="BV123" s="1066">
        <v>20963944</v>
      </c>
      <c r="BW123" s="1066"/>
      <c r="BX123" s="1066"/>
      <c r="BY123" s="1066"/>
      <c r="BZ123" s="1066"/>
      <c r="CA123" s="1066">
        <v>20996726</v>
      </c>
      <c r="CB123" s="1066"/>
      <c r="CC123" s="1066"/>
      <c r="CD123" s="1066"/>
      <c r="CE123" s="1066"/>
      <c r="CF123" s="999"/>
      <c r="CG123" s="1000"/>
      <c r="CH123" s="1000"/>
      <c r="CI123" s="1000"/>
      <c r="CJ123" s="1001"/>
      <c r="CK123" s="1010"/>
      <c r="CL123" s="1011"/>
      <c r="CM123" s="1011"/>
      <c r="CN123" s="1011"/>
      <c r="CO123" s="1012"/>
      <c r="CP123" s="1020" t="s">
        <v>378</v>
      </c>
      <c r="CQ123" s="1021"/>
      <c r="CR123" s="1021"/>
      <c r="CS123" s="1021"/>
      <c r="CT123" s="1021"/>
      <c r="CU123" s="1021"/>
      <c r="CV123" s="1021"/>
      <c r="CW123" s="1021"/>
      <c r="CX123" s="1021"/>
      <c r="CY123" s="1021"/>
      <c r="CZ123" s="1021"/>
      <c r="DA123" s="1021"/>
      <c r="DB123" s="1021"/>
      <c r="DC123" s="1021"/>
      <c r="DD123" s="1021"/>
      <c r="DE123" s="1021"/>
      <c r="DF123" s="1022"/>
      <c r="DG123" s="958" t="s">
        <v>114</v>
      </c>
      <c r="DH123" s="959"/>
      <c r="DI123" s="959"/>
      <c r="DJ123" s="959"/>
      <c r="DK123" s="960"/>
      <c r="DL123" s="961" t="s">
        <v>114</v>
      </c>
      <c r="DM123" s="959"/>
      <c r="DN123" s="959"/>
      <c r="DO123" s="959"/>
      <c r="DP123" s="960"/>
      <c r="DQ123" s="961" t="s">
        <v>114</v>
      </c>
      <c r="DR123" s="959"/>
      <c r="DS123" s="959"/>
      <c r="DT123" s="959"/>
      <c r="DU123" s="960"/>
      <c r="DV123" s="962" t="s">
        <v>114</v>
      </c>
      <c r="DW123" s="963"/>
      <c r="DX123" s="963"/>
      <c r="DY123" s="963"/>
      <c r="DZ123" s="964"/>
    </row>
    <row r="124" spans="1:130" s="199" customFormat="1" ht="26.25" customHeight="1" thickBot="1">
      <c r="A124" s="1059"/>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114</v>
      </c>
      <c r="AB124" s="959"/>
      <c r="AC124" s="959"/>
      <c r="AD124" s="959"/>
      <c r="AE124" s="960"/>
      <c r="AF124" s="961" t="s">
        <v>114</v>
      </c>
      <c r="AG124" s="959"/>
      <c r="AH124" s="959"/>
      <c r="AI124" s="959"/>
      <c r="AJ124" s="960"/>
      <c r="AK124" s="961" t="s">
        <v>114</v>
      </c>
      <c r="AL124" s="959"/>
      <c r="AM124" s="959"/>
      <c r="AN124" s="959"/>
      <c r="AO124" s="960"/>
      <c r="AP124" s="962" t="s">
        <v>114</v>
      </c>
      <c r="AQ124" s="963"/>
      <c r="AR124" s="963"/>
      <c r="AS124" s="963"/>
      <c r="AT124" s="964"/>
      <c r="AU124" s="1061" t="s">
        <v>440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59.9</v>
      </c>
      <c r="BR124" s="1028"/>
      <c r="BS124" s="1028"/>
      <c r="BT124" s="1028"/>
      <c r="BU124" s="1028"/>
      <c r="BV124" s="1028">
        <v>31.4</v>
      </c>
      <c r="BW124" s="1028"/>
      <c r="BX124" s="1028"/>
      <c r="BY124" s="1028"/>
      <c r="BZ124" s="1028"/>
      <c r="CA124" s="1028">
        <v>21</v>
      </c>
      <c r="CB124" s="1028"/>
      <c r="CC124" s="1028"/>
      <c r="CD124" s="1028"/>
      <c r="CE124" s="1028"/>
      <c r="CF124" s="1029"/>
      <c r="CG124" s="1030"/>
      <c r="CH124" s="1030"/>
      <c r="CI124" s="1030"/>
      <c r="CJ124" s="1031"/>
      <c r="CK124" s="1013"/>
      <c r="CL124" s="1013"/>
      <c r="CM124" s="1013"/>
      <c r="CN124" s="1013"/>
      <c r="CO124" s="1014"/>
      <c r="CP124" s="1020" t="s">
        <v>441</v>
      </c>
      <c r="CQ124" s="1021"/>
      <c r="CR124" s="1021"/>
      <c r="CS124" s="1021"/>
      <c r="CT124" s="1021"/>
      <c r="CU124" s="1021"/>
      <c r="CV124" s="1021"/>
      <c r="CW124" s="1021"/>
      <c r="CX124" s="1021"/>
      <c r="CY124" s="1021"/>
      <c r="CZ124" s="1021"/>
      <c r="DA124" s="1021"/>
      <c r="DB124" s="1021"/>
      <c r="DC124" s="1021"/>
      <c r="DD124" s="1021"/>
      <c r="DE124" s="1021"/>
      <c r="DF124" s="1022"/>
      <c r="DG124" s="1005">
        <v>3150</v>
      </c>
      <c r="DH124" s="984"/>
      <c r="DI124" s="984"/>
      <c r="DJ124" s="984"/>
      <c r="DK124" s="985"/>
      <c r="DL124" s="983">
        <v>1149</v>
      </c>
      <c r="DM124" s="984"/>
      <c r="DN124" s="984"/>
      <c r="DO124" s="984"/>
      <c r="DP124" s="985"/>
      <c r="DQ124" s="983" t="s">
        <v>114</v>
      </c>
      <c r="DR124" s="984"/>
      <c r="DS124" s="984"/>
      <c r="DT124" s="984"/>
      <c r="DU124" s="985"/>
      <c r="DV124" s="986" t="s">
        <v>114</v>
      </c>
      <c r="DW124" s="987"/>
      <c r="DX124" s="987"/>
      <c r="DY124" s="987"/>
      <c r="DZ124" s="988"/>
    </row>
    <row r="125" spans="1:130" s="199" customFormat="1" ht="26.25" customHeight="1">
      <c r="A125" s="1059"/>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114</v>
      </c>
      <c r="AB125" s="959"/>
      <c r="AC125" s="959"/>
      <c r="AD125" s="959"/>
      <c r="AE125" s="960"/>
      <c r="AF125" s="961" t="s">
        <v>114</v>
      </c>
      <c r="AG125" s="959"/>
      <c r="AH125" s="959"/>
      <c r="AI125" s="959"/>
      <c r="AJ125" s="960"/>
      <c r="AK125" s="961" t="s">
        <v>114</v>
      </c>
      <c r="AL125" s="959"/>
      <c r="AM125" s="959"/>
      <c r="AN125" s="959"/>
      <c r="AO125" s="960"/>
      <c r="AP125" s="962" t="s">
        <v>114</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442</v>
      </c>
      <c r="CL125" s="1008"/>
      <c r="CM125" s="1008"/>
      <c r="CN125" s="1008"/>
      <c r="CO125" s="1009"/>
      <c r="CP125" s="940" t="s">
        <v>443</v>
      </c>
      <c r="CQ125" s="889"/>
      <c r="CR125" s="889"/>
      <c r="CS125" s="889"/>
      <c r="CT125" s="889"/>
      <c r="CU125" s="889"/>
      <c r="CV125" s="889"/>
      <c r="CW125" s="889"/>
      <c r="CX125" s="889"/>
      <c r="CY125" s="889"/>
      <c r="CZ125" s="889"/>
      <c r="DA125" s="889"/>
      <c r="DB125" s="889"/>
      <c r="DC125" s="889"/>
      <c r="DD125" s="889"/>
      <c r="DE125" s="889"/>
      <c r="DF125" s="890"/>
      <c r="DG125" s="926" t="s">
        <v>114</v>
      </c>
      <c r="DH125" s="927"/>
      <c r="DI125" s="927"/>
      <c r="DJ125" s="927"/>
      <c r="DK125" s="927"/>
      <c r="DL125" s="927" t="s">
        <v>114</v>
      </c>
      <c r="DM125" s="927"/>
      <c r="DN125" s="927"/>
      <c r="DO125" s="927"/>
      <c r="DP125" s="927"/>
      <c r="DQ125" s="927" t="s">
        <v>114</v>
      </c>
      <c r="DR125" s="927"/>
      <c r="DS125" s="927"/>
      <c r="DT125" s="927"/>
      <c r="DU125" s="927"/>
      <c r="DV125" s="928" t="s">
        <v>114</v>
      </c>
      <c r="DW125" s="928"/>
      <c r="DX125" s="928"/>
      <c r="DY125" s="928"/>
      <c r="DZ125" s="929"/>
    </row>
    <row r="126" spans="1:130" s="199" customFormat="1" ht="26.25" customHeight="1" thickBot="1">
      <c r="A126" s="1059"/>
      <c r="B126" s="946"/>
      <c r="C126" s="916" t="s">
        <v>429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170396</v>
      </c>
      <c r="AB126" s="959"/>
      <c r="AC126" s="959"/>
      <c r="AD126" s="959"/>
      <c r="AE126" s="960"/>
      <c r="AF126" s="961">
        <v>155851</v>
      </c>
      <c r="AG126" s="959"/>
      <c r="AH126" s="959"/>
      <c r="AI126" s="959"/>
      <c r="AJ126" s="960"/>
      <c r="AK126" s="961">
        <v>119167</v>
      </c>
      <c r="AL126" s="959"/>
      <c r="AM126" s="959"/>
      <c r="AN126" s="959"/>
      <c r="AO126" s="960"/>
      <c r="AP126" s="962">
        <v>1.6</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444</v>
      </c>
      <c r="CQ126" s="950"/>
      <c r="CR126" s="950"/>
      <c r="CS126" s="950"/>
      <c r="CT126" s="950"/>
      <c r="CU126" s="950"/>
      <c r="CV126" s="950"/>
      <c r="CW126" s="950"/>
      <c r="CX126" s="950"/>
      <c r="CY126" s="950"/>
      <c r="CZ126" s="950"/>
      <c r="DA126" s="950"/>
      <c r="DB126" s="950"/>
      <c r="DC126" s="950"/>
      <c r="DD126" s="950"/>
      <c r="DE126" s="950"/>
      <c r="DF126" s="951"/>
      <c r="DG126" s="919" t="s">
        <v>114</v>
      </c>
      <c r="DH126" s="920"/>
      <c r="DI126" s="920"/>
      <c r="DJ126" s="920"/>
      <c r="DK126" s="920"/>
      <c r="DL126" s="920" t="s">
        <v>114</v>
      </c>
      <c r="DM126" s="920"/>
      <c r="DN126" s="920"/>
      <c r="DO126" s="920"/>
      <c r="DP126" s="920"/>
      <c r="DQ126" s="920" t="s">
        <v>114</v>
      </c>
      <c r="DR126" s="920"/>
      <c r="DS126" s="920"/>
      <c r="DT126" s="920"/>
      <c r="DU126" s="920"/>
      <c r="DV126" s="921" t="s">
        <v>114</v>
      </c>
      <c r="DW126" s="921"/>
      <c r="DX126" s="921"/>
      <c r="DY126" s="921"/>
      <c r="DZ126" s="922"/>
    </row>
    <row r="127" spans="1:130" s="199" customFormat="1" ht="26.25" customHeight="1">
      <c r="A127" s="1060"/>
      <c r="B127" s="948"/>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19897</v>
      </c>
      <c r="AB127" s="959"/>
      <c r="AC127" s="959"/>
      <c r="AD127" s="959"/>
      <c r="AE127" s="960"/>
      <c r="AF127" s="961">
        <v>14332</v>
      </c>
      <c r="AG127" s="959"/>
      <c r="AH127" s="959"/>
      <c r="AI127" s="959"/>
      <c r="AJ127" s="960"/>
      <c r="AK127" s="961">
        <v>10238</v>
      </c>
      <c r="AL127" s="959"/>
      <c r="AM127" s="959"/>
      <c r="AN127" s="959"/>
      <c r="AO127" s="960"/>
      <c r="AP127" s="962">
        <v>0.1</v>
      </c>
      <c r="AQ127" s="963"/>
      <c r="AR127" s="963"/>
      <c r="AS127" s="963"/>
      <c r="AT127" s="964"/>
      <c r="AU127" s="235"/>
      <c r="AV127" s="235"/>
      <c r="AW127" s="235"/>
      <c r="AX127" s="1032" t="s">
        <v>446</v>
      </c>
      <c r="AY127" s="1033"/>
      <c r="AZ127" s="1033"/>
      <c r="BA127" s="1033"/>
      <c r="BB127" s="1033"/>
      <c r="BC127" s="1033"/>
      <c r="BD127" s="1033"/>
      <c r="BE127" s="1034"/>
      <c r="BF127" s="1035" t="s">
        <v>447</v>
      </c>
      <c r="BG127" s="1033"/>
      <c r="BH127" s="1033"/>
      <c r="BI127" s="1033"/>
      <c r="BJ127" s="1033"/>
      <c r="BK127" s="1033"/>
      <c r="BL127" s="1034"/>
      <c r="BM127" s="1035" t="s">
        <v>448</v>
      </c>
      <c r="BN127" s="1033"/>
      <c r="BO127" s="1033"/>
      <c r="BP127" s="1033"/>
      <c r="BQ127" s="1033"/>
      <c r="BR127" s="1033"/>
      <c r="BS127" s="1034"/>
      <c r="BT127" s="1035" t="s">
        <v>449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450</v>
      </c>
      <c r="CQ127" s="950"/>
      <c r="CR127" s="950"/>
      <c r="CS127" s="950"/>
      <c r="CT127" s="950"/>
      <c r="CU127" s="950"/>
      <c r="CV127" s="950"/>
      <c r="CW127" s="950"/>
      <c r="CX127" s="950"/>
      <c r="CY127" s="950"/>
      <c r="CZ127" s="950"/>
      <c r="DA127" s="950"/>
      <c r="DB127" s="950"/>
      <c r="DC127" s="950"/>
      <c r="DD127" s="950"/>
      <c r="DE127" s="950"/>
      <c r="DF127" s="951"/>
      <c r="DG127" s="919" t="s">
        <v>114</v>
      </c>
      <c r="DH127" s="920"/>
      <c r="DI127" s="920"/>
      <c r="DJ127" s="920"/>
      <c r="DK127" s="920"/>
      <c r="DL127" s="920" t="s">
        <v>114</v>
      </c>
      <c r="DM127" s="920"/>
      <c r="DN127" s="920"/>
      <c r="DO127" s="920"/>
      <c r="DP127" s="920"/>
      <c r="DQ127" s="920" t="s">
        <v>114</v>
      </c>
      <c r="DR127" s="920"/>
      <c r="DS127" s="920"/>
      <c r="DT127" s="920"/>
      <c r="DU127" s="920"/>
      <c r="DV127" s="921" t="s">
        <v>114</v>
      </c>
      <c r="DW127" s="921"/>
      <c r="DX127" s="921"/>
      <c r="DY127" s="921"/>
      <c r="DZ127" s="922"/>
    </row>
    <row r="128" spans="1:130" s="199" customFormat="1" ht="26.25" customHeight="1" thickBot="1">
      <c r="A128" s="1043" t="s">
        <v>451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452</v>
      </c>
      <c r="X128" s="1045"/>
      <c r="Y128" s="1045"/>
      <c r="Z128" s="1046"/>
      <c r="AA128" s="1047">
        <v>16813</v>
      </c>
      <c r="AB128" s="1048"/>
      <c r="AC128" s="1048"/>
      <c r="AD128" s="1048"/>
      <c r="AE128" s="1049"/>
      <c r="AF128" s="1050">
        <v>20138</v>
      </c>
      <c r="AG128" s="1048"/>
      <c r="AH128" s="1048"/>
      <c r="AI128" s="1048"/>
      <c r="AJ128" s="1049"/>
      <c r="AK128" s="1050">
        <v>18124</v>
      </c>
      <c r="AL128" s="1048"/>
      <c r="AM128" s="1048"/>
      <c r="AN128" s="1048"/>
      <c r="AO128" s="1049"/>
      <c r="AP128" s="1051"/>
      <c r="AQ128" s="1052"/>
      <c r="AR128" s="1052"/>
      <c r="AS128" s="1052"/>
      <c r="AT128" s="1053"/>
      <c r="AU128" s="235"/>
      <c r="AV128" s="235"/>
      <c r="AW128" s="235"/>
      <c r="AX128" s="888" t="s">
        <v>453</v>
      </c>
      <c r="AY128" s="889"/>
      <c r="AZ128" s="889"/>
      <c r="BA128" s="889"/>
      <c r="BB128" s="889"/>
      <c r="BC128" s="889"/>
      <c r="BD128" s="889"/>
      <c r="BE128" s="890"/>
      <c r="BF128" s="1054" t="s">
        <v>114</v>
      </c>
      <c r="BG128" s="1055"/>
      <c r="BH128" s="1055"/>
      <c r="BI128" s="1055"/>
      <c r="BJ128" s="1055"/>
      <c r="BK128" s="1055"/>
      <c r="BL128" s="1056"/>
      <c r="BM128" s="1054">
        <v>13.53</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454</v>
      </c>
      <c r="CQ128" s="1037"/>
      <c r="CR128" s="1037"/>
      <c r="CS128" s="1037"/>
      <c r="CT128" s="1037"/>
      <c r="CU128" s="1037"/>
      <c r="CV128" s="1037"/>
      <c r="CW128" s="1037"/>
      <c r="CX128" s="1037"/>
      <c r="CY128" s="1037"/>
      <c r="CZ128" s="1037"/>
      <c r="DA128" s="1037"/>
      <c r="DB128" s="1037"/>
      <c r="DC128" s="1037"/>
      <c r="DD128" s="1037"/>
      <c r="DE128" s="1037"/>
      <c r="DF128" s="1038"/>
      <c r="DG128" s="1039" t="s">
        <v>114</v>
      </c>
      <c r="DH128" s="1040"/>
      <c r="DI128" s="1040"/>
      <c r="DJ128" s="1040"/>
      <c r="DK128" s="1040"/>
      <c r="DL128" s="1040" t="s">
        <v>114</v>
      </c>
      <c r="DM128" s="1040"/>
      <c r="DN128" s="1040"/>
      <c r="DO128" s="1040"/>
      <c r="DP128" s="1040"/>
      <c r="DQ128" s="1040" t="s">
        <v>114</v>
      </c>
      <c r="DR128" s="1040"/>
      <c r="DS128" s="1040"/>
      <c r="DT128" s="1040"/>
      <c r="DU128" s="1040"/>
      <c r="DV128" s="1041" t="s">
        <v>114</v>
      </c>
      <c r="DW128" s="1041"/>
      <c r="DX128" s="1041"/>
      <c r="DY128" s="1041"/>
      <c r="DZ128" s="1042"/>
    </row>
    <row r="129" spans="1:131" s="199"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455</v>
      </c>
      <c r="X129" s="1074"/>
      <c r="Y129" s="1074"/>
      <c r="Z129" s="1075"/>
      <c r="AA129" s="958">
        <v>8847675</v>
      </c>
      <c r="AB129" s="959"/>
      <c r="AC129" s="959"/>
      <c r="AD129" s="959"/>
      <c r="AE129" s="960"/>
      <c r="AF129" s="961">
        <v>9101610</v>
      </c>
      <c r="AG129" s="959"/>
      <c r="AH129" s="959"/>
      <c r="AI129" s="959"/>
      <c r="AJ129" s="960"/>
      <c r="AK129" s="961">
        <v>8929037</v>
      </c>
      <c r="AL129" s="959"/>
      <c r="AM129" s="959"/>
      <c r="AN129" s="959"/>
      <c r="AO129" s="960"/>
      <c r="AP129" s="1076"/>
      <c r="AQ129" s="1077"/>
      <c r="AR129" s="1077"/>
      <c r="AS129" s="1077"/>
      <c r="AT129" s="1078"/>
      <c r="AU129" s="237"/>
      <c r="AV129" s="237"/>
      <c r="AW129" s="237"/>
      <c r="AX129" s="1067" t="s">
        <v>456</v>
      </c>
      <c r="AY129" s="950"/>
      <c r="AZ129" s="950"/>
      <c r="BA129" s="950"/>
      <c r="BB129" s="950"/>
      <c r="BC129" s="950"/>
      <c r="BD129" s="950"/>
      <c r="BE129" s="951"/>
      <c r="BF129" s="1068" t="s">
        <v>457</v>
      </c>
      <c r="BG129" s="1069"/>
      <c r="BH129" s="1069"/>
      <c r="BI129" s="1069"/>
      <c r="BJ129" s="1069"/>
      <c r="BK129" s="1069"/>
      <c r="BL129" s="1070"/>
      <c r="BM129" s="1068">
        <v>18.53</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459</v>
      </c>
      <c r="X130" s="1074"/>
      <c r="Y130" s="1074"/>
      <c r="Z130" s="1075"/>
      <c r="AA130" s="958">
        <v>1631954</v>
      </c>
      <c r="AB130" s="959"/>
      <c r="AC130" s="959"/>
      <c r="AD130" s="959"/>
      <c r="AE130" s="960"/>
      <c r="AF130" s="961">
        <v>1606598</v>
      </c>
      <c r="AG130" s="959"/>
      <c r="AH130" s="959"/>
      <c r="AI130" s="959"/>
      <c r="AJ130" s="960"/>
      <c r="AK130" s="961">
        <v>1575241</v>
      </c>
      <c r="AL130" s="959"/>
      <c r="AM130" s="959"/>
      <c r="AN130" s="959"/>
      <c r="AO130" s="960"/>
      <c r="AP130" s="1076"/>
      <c r="AQ130" s="1077"/>
      <c r="AR130" s="1077"/>
      <c r="AS130" s="1077"/>
      <c r="AT130" s="1078"/>
      <c r="AU130" s="237"/>
      <c r="AV130" s="237"/>
      <c r="AW130" s="237"/>
      <c r="AX130" s="1067" t="s">
        <v>460</v>
      </c>
      <c r="AY130" s="950"/>
      <c r="AZ130" s="950"/>
      <c r="BA130" s="950"/>
      <c r="BB130" s="950"/>
      <c r="BC130" s="950"/>
      <c r="BD130" s="950"/>
      <c r="BE130" s="951"/>
      <c r="BF130" s="1104">
        <v>12.5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461</v>
      </c>
      <c r="X131" s="1112"/>
      <c r="Y131" s="1112"/>
      <c r="Z131" s="1113"/>
      <c r="AA131" s="1005">
        <v>7215721</v>
      </c>
      <c r="AB131" s="984"/>
      <c r="AC131" s="984"/>
      <c r="AD131" s="984"/>
      <c r="AE131" s="985"/>
      <c r="AF131" s="983">
        <v>7495012</v>
      </c>
      <c r="AG131" s="984"/>
      <c r="AH131" s="984"/>
      <c r="AI131" s="984"/>
      <c r="AJ131" s="985"/>
      <c r="AK131" s="983">
        <v>7353796</v>
      </c>
      <c r="AL131" s="984"/>
      <c r="AM131" s="984"/>
      <c r="AN131" s="984"/>
      <c r="AO131" s="985"/>
      <c r="AP131" s="1114"/>
      <c r="AQ131" s="1115"/>
      <c r="AR131" s="1115"/>
      <c r="AS131" s="1115"/>
      <c r="AT131" s="1116"/>
      <c r="AU131" s="237"/>
      <c r="AV131" s="237"/>
      <c r="AW131" s="237"/>
      <c r="AX131" s="1086" t="s">
        <v>462</v>
      </c>
      <c r="AY131" s="1037"/>
      <c r="AZ131" s="1037"/>
      <c r="BA131" s="1037"/>
      <c r="BB131" s="1037"/>
      <c r="BC131" s="1037"/>
      <c r="BD131" s="1037"/>
      <c r="BE131" s="1038"/>
      <c r="BF131" s="1087">
        <v>21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464</v>
      </c>
      <c r="W132" s="1097"/>
      <c r="X132" s="1097"/>
      <c r="Y132" s="1097"/>
      <c r="Z132" s="1098"/>
      <c r="AA132" s="1099">
        <v>13.80270939</v>
      </c>
      <c r="AB132" s="1100"/>
      <c r="AC132" s="1100"/>
      <c r="AD132" s="1100"/>
      <c r="AE132" s="1101"/>
      <c r="AF132" s="1102">
        <v>12.850252940000001</v>
      </c>
      <c r="AG132" s="1100"/>
      <c r="AH132" s="1100"/>
      <c r="AI132" s="1100"/>
      <c r="AJ132" s="1101"/>
      <c r="AK132" s="1102">
        <v>10.84928111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465</v>
      </c>
      <c r="W133" s="1080"/>
      <c r="X133" s="1080"/>
      <c r="Y133" s="1080"/>
      <c r="Z133" s="1081"/>
      <c r="AA133" s="1082">
        <v>13.9</v>
      </c>
      <c r="AB133" s="1083"/>
      <c r="AC133" s="1083"/>
      <c r="AD133" s="1083"/>
      <c r="AE133" s="1084"/>
      <c r="AF133" s="1082">
        <v>13.5</v>
      </c>
      <c r="AG133" s="1083"/>
      <c r="AH133" s="1083"/>
      <c r="AI133" s="1083"/>
      <c r="AJ133" s="1084"/>
      <c r="AK133" s="1082">
        <v>12.5</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20" t="s">
        <v>468</v>
      </c>
      <c r="L7" s="256"/>
      <c r="M7" s="257" t="s">
        <v>469</v>
      </c>
      <c r="N7" s="258"/>
    </row>
    <row r="8" spans="1:16">
      <c r="A8" s="250"/>
      <c r="B8" s="246"/>
      <c r="C8" s="246"/>
      <c r="D8" s="246"/>
      <c r="E8" s="246"/>
      <c r="F8" s="246"/>
      <c r="G8" s="259"/>
      <c r="H8" s="260"/>
      <c r="I8" s="260"/>
      <c r="J8" s="261"/>
      <c r="K8" s="1121"/>
      <c r="L8" s="262" t="s">
        <v>470</v>
      </c>
      <c r="M8" s="263" t="s">
        <v>471</v>
      </c>
      <c r="N8" s="264" t="s">
        <v>472</v>
      </c>
    </row>
    <row r="9" spans="1:16">
      <c r="A9" s="250"/>
      <c r="B9" s="246"/>
      <c r="C9" s="246"/>
      <c r="D9" s="246"/>
      <c r="E9" s="246"/>
      <c r="F9" s="246"/>
      <c r="G9" s="1122" t="s">
        <v>473</v>
      </c>
      <c r="H9" s="1123"/>
      <c r="I9" s="1123"/>
      <c r="J9" s="1124"/>
      <c r="K9" s="265">
        <v>2262378</v>
      </c>
      <c r="L9" s="266">
        <v>70604</v>
      </c>
      <c r="M9" s="267">
        <v>88814</v>
      </c>
      <c r="N9" s="268">
        <v>-20.5</v>
      </c>
    </row>
    <row r="10" spans="1:16">
      <c r="A10" s="250"/>
      <c r="B10" s="246"/>
      <c r="C10" s="246"/>
      <c r="D10" s="246"/>
      <c r="E10" s="246"/>
      <c r="F10" s="246"/>
      <c r="G10" s="1122" t="s">
        <v>474</v>
      </c>
      <c r="H10" s="1123"/>
      <c r="I10" s="1123"/>
      <c r="J10" s="1124"/>
      <c r="K10" s="269">
        <v>171526</v>
      </c>
      <c r="L10" s="270">
        <v>5353</v>
      </c>
      <c r="M10" s="271">
        <v>7348</v>
      </c>
      <c r="N10" s="272">
        <v>-27.2</v>
      </c>
    </row>
    <row r="11" spans="1:16" ht="13.5" customHeight="1">
      <c r="A11" s="250"/>
      <c r="B11" s="246"/>
      <c r="C11" s="246"/>
      <c r="D11" s="246"/>
      <c r="E11" s="246"/>
      <c r="F11" s="246"/>
      <c r="G11" s="1122" t="s">
        <v>475</v>
      </c>
      <c r="H11" s="1123"/>
      <c r="I11" s="1123"/>
      <c r="J11" s="1124"/>
      <c r="K11" s="269">
        <v>436981</v>
      </c>
      <c r="L11" s="270">
        <v>13637</v>
      </c>
      <c r="M11" s="271">
        <v>9064</v>
      </c>
      <c r="N11" s="272">
        <v>50.5</v>
      </c>
    </row>
    <row r="12" spans="1:16" ht="13.5" customHeight="1">
      <c r="A12" s="250"/>
      <c r="B12" s="246"/>
      <c r="C12" s="246"/>
      <c r="D12" s="246"/>
      <c r="E12" s="246"/>
      <c r="F12" s="246"/>
      <c r="G12" s="1122" t="s">
        <v>476</v>
      </c>
      <c r="H12" s="1123"/>
      <c r="I12" s="1123"/>
      <c r="J12" s="1124"/>
      <c r="K12" s="269">
        <v>58</v>
      </c>
      <c r="L12" s="270">
        <v>2</v>
      </c>
      <c r="M12" s="271">
        <v>917</v>
      </c>
      <c r="N12" s="272">
        <v>-99.8</v>
      </c>
    </row>
    <row r="13" spans="1:16" ht="13.5" customHeight="1">
      <c r="A13" s="250"/>
      <c r="B13" s="246"/>
      <c r="C13" s="246"/>
      <c r="D13" s="246"/>
      <c r="E13" s="246"/>
      <c r="F13" s="246"/>
      <c r="G13" s="1122" t="s">
        <v>477</v>
      </c>
      <c r="H13" s="1123"/>
      <c r="I13" s="1123"/>
      <c r="J13" s="1124"/>
      <c r="K13" s="269" t="s">
        <v>478</v>
      </c>
      <c r="L13" s="270" t="s">
        <v>478</v>
      </c>
      <c r="M13" s="271">
        <v>11</v>
      </c>
      <c r="N13" s="272" t="s">
        <v>478</v>
      </c>
    </row>
    <row r="14" spans="1:16" ht="13.5" customHeight="1">
      <c r="A14" s="250"/>
      <c r="B14" s="246"/>
      <c r="C14" s="246"/>
      <c r="D14" s="246"/>
      <c r="E14" s="246"/>
      <c r="F14" s="246"/>
      <c r="G14" s="1122" t="s">
        <v>479</v>
      </c>
      <c r="H14" s="1123"/>
      <c r="I14" s="1123"/>
      <c r="J14" s="1124"/>
      <c r="K14" s="269">
        <v>88247</v>
      </c>
      <c r="L14" s="270">
        <v>2754</v>
      </c>
      <c r="M14" s="271">
        <v>3976</v>
      </c>
      <c r="N14" s="272">
        <v>-30.7</v>
      </c>
    </row>
    <row r="15" spans="1:16" ht="13.5" customHeight="1">
      <c r="A15" s="250"/>
      <c r="B15" s="246"/>
      <c r="C15" s="246"/>
      <c r="D15" s="246"/>
      <c r="E15" s="246"/>
      <c r="F15" s="246"/>
      <c r="G15" s="1122" t="s">
        <v>480</v>
      </c>
      <c r="H15" s="1123"/>
      <c r="I15" s="1123"/>
      <c r="J15" s="1124"/>
      <c r="K15" s="269">
        <v>13060</v>
      </c>
      <c r="L15" s="270">
        <v>408</v>
      </c>
      <c r="M15" s="271">
        <v>2094</v>
      </c>
      <c r="N15" s="272">
        <v>-80.5</v>
      </c>
    </row>
    <row r="16" spans="1:16">
      <c r="A16" s="250"/>
      <c r="B16" s="246"/>
      <c r="C16" s="246"/>
      <c r="D16" s="246"/>
      <c r="E16" s="246"/>
      <c r="F16" s="246"/>
      <c r="G16" s="1125" t="s">
        <v>481</v>
      </c>
      <c r="H16" s="1126"/>
      <c r="I16" s="1126"/>
      <c r="J16" s="1127"/>
      <c r="K16" s="270">
        <v>-214793</v>
      </c>
      <c r="L16" s="270">
        <v>-6703</v>
      </c>
      <c r="M16" s="271">
        <v>-9674</v>
      </c>
      <c r="N16" s="272">
        <v>-30.7</v>
      </c>
    </row>
    <row r="17" spans="1:16">
      <c r="A17" s="250"/>
      <c r="B17" s="246"/>
      <c r="C17" s="246"/>
      <c r="D17" s="246"/>
      <c r="E17" s="246"/>
      <c r="F17" s="246"/>
      <c r="G17" s="1125" t="s">
        <v>170</v>
      </c>
      <c r="H17" s="1126"/>
      <c r="I17" s="1126"/>
      <c r="J17" s="1127"/>
      <c r="K17" s="270">
        <v>2757457</v>
      </c>
      <c r="L17" s="270">
        <v>86055</v>
      </c>
      <c r="M17" s="271">
        <v>102550</v>
      </c>
      <c r="N17" s="272">
        <v>-16.100000000000001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17" t="s">
        <v>486</v>
      </c>
      <c r="H21" s="1118"/>
      <c r="I21" s="1118"/>
      <c r="J21" s="1119"/>
      <c r="K21" s="282">
        <v>7.71</v>
      </c>
      <c r="L21" s="283">
        <v>9.9600000000000009</v>
      </c>
      <c r="M21" s="284">
        <v>-2.25</v>
      </c>
      <c r="N21" s="251"/>
      <c r="O21" s="285"/>
      <c r="P21" s="281"/>
    </row>
    <row r="22" spans="1:16" s="286" customFormat="1">
      <c r="A22" s="281"/>
      <c r="B22" s="251"/>
      <c r="C22" s="251"/>
      <c r="D22" s="251"/>
      <c r="E22" s="251"/>
      <c r="F22" s="251"/>
      <c r="G22" s="1117" t="s">
        <v>487</v>
      </c>
      <c r="H22" s="1118"/>
      <c r="I22" s="1118"/>
      <c r="J22" s="1119"/>
      <c r="K22" s="287">
        <v>96.8</v>
      </c>
      <c r="L22" s="288">
        <v>97.8</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20" t="s">
        <v>468</v>
      </c>
      <c r="L30" s="256"/>
      <c r="M30" s="257" t="s">
        <v>469</v>
      </c>
      <c r="N30" s="258"/>
    </row>
    <row r="31" spans="1:16">
      <c r="A31" s="250"/>
      <c r="B31" s="246"/>
      <c r="C31" s="246"/>
      <c r="D31" s="246"/>
      <c r="E31" s="246"/>
      <c r="F31" s="246"/>
      <c r="G31" s="259"/>
      <c r="H31" s="260"/>
      <c r="I31" s="260"/>
      <c r="J31" s="261"/>
      <c r="K31" s="1121"/>
      <c r="L31" s="262" t="s">
        <v>470</v>
      </c>
      <c r="M31" s="263" t="s">
        <v>471</v>
      </c>
      <c r="N31" s="264" t="s">
        <v>472</v>
      </c>
    </row>
    <row r="32" spans="1:16" ht="27" customHeight="1">
      <c r="A32" s="250"/>
      <c r="B32" s="246"/>
      <c r="C32" s="246"/>
      <c r="D32" s="246"/>
      <c r="E32" s="246"/>
      <c r="F32" s="246"/>
      <c r="G32" s="1133" t="s">
        <v>491</v>
      </c>
      <c r="H32" s="1134"/>
      <c r="I32" s="1134"/>
      <c r="J32" s="1135"/>
      <c r="K32" s="296">
        <v>1862782</v>
      </c>
      <c r="L32" s="296">
        <v>58134</v>
      </c>
      <c r="M32" s="297">
        <v>68120</v>
      </c>
      <c r="N32" s="298">
        <v>-14.7</v>
      </c>
    </row>
    <row r="33" spans="1:16" ht="13.5" customHeight="1">
      <c r="A33" s="250"/>
      <c r="B33" s="246"/>
      <c r="C33" s="246"/>
      <c r="D33" s="246"/>
      <c r="E33" s="246"/>
      <c r="F33" s="246"/>
      <c r="G33" s="1133" t="s">
        <v>492</v>
      </c>
      <c r="H33" s="1134"/>
      <c r="I33" s="1134"/>
      <c r="J33" s="1135"/>
      <c r="K33" s="296" t="s">
        <v>478</v>
      </c>
      <c r="L33" s="296" t="s">
        <v>478</v>
      </c>
      <c r="M33" s="297" t="s">
        <v>478</v>
      </c>
      <c r="N33" s="298" t="s">
        <v>478</v>
      </c>
    </row>
    <row r="34" spans="1:16" ht="27" customHeight="1">
      <c r="A34" s="250"/>
      <c r="B34" s="246"/>
      <c r="C34" s="246"/>
      <c r="D34" s="246"/>
      <c r="E34" s="246"/>
      <c r="F34" s="246"/>
      <c r="G34" s="1133" t="s">
        <v>493</v>
      </c>
      <c r="H34" s="1134"/>
      <c r="I34" s="1134"/>
      <c r="J34" s="1135"/>
      <c r="K34" s="296" t="s">
        <v>478</v>
      </c>
      <c r="L34" s="296" t="s">
        <v>478</v>
      </c>
      <c r="M34" s="297">
        <v>13</v>
      </c>
      <c r="N34" s="298" t="s">
        <v>478</v>
      </c>
    </row>
    <row r="35" spans="1:16" ht="27" customHeight="1">
      <c r="A35" s="250"/>
      <c r="B35" s="246"/>
      <c r="C35" s="246"/>
      <c r="D35" s="246"/>
      <c r="E35" s="246"/>
      <c r="F35" s="246"/>
      <c r="G35" s="1133" t="s">
        <v>494</v>
      </c>
      <c r="H35" s="1134"/>
      <c r="I35" s="1134"/>
      <c r="J35" s="1135"/>
      <c r="K35" s="296">
        <v>216036</v>
      </c>
      <c r="L35" s="296">
        <v>6742</v>
      </c>
      <c r="M35" s="297">
        <v>17609</v>
      </c>
      <c r="N35" s="298">
        <v>-61.7</v>
      </c>
    </row>
    <row r="36" spans="1:16" ht="27" customHeight="1">
      <c r="A36" s="250"/>
      <c r="B36" s="246"/>
      <c r="C36" s="246"/>
      <c r="D36" s="246"/>
      <c r="E36" s="246"/>
      <c r="F36" s="246"/>
      <c r="G36" s="1133" t="s">
        <v>495</v>
      </c>
      <c r="H36" s="1134"/>
      <c r="I36" s="1134"/>
      <c r="J36" s="1135"/>
      <c r="K36" s="296">
        <v>123212</v>
      </c>
      <c r="L36" s="296">
        <v>3845</v>
      </c>
      <c r="M36" s="297">
        <v>2944</v>
      </c>
      <c r="N36" s="298">
        <v>30.6</v>
      </c>
    </row>
    <row r="37" spans="1:16" ht="13.5" customHeight="1">
      <c r="A37" s="250"/>
      <c r="B37" s="246"/>
      <c r="C37" s="246"/>
      <c r="D37" s="246"/>
      <c r="E37" s="246"/>
      <c r="F37" s="246"/>
      <c r="G37" s="1133" t="s">
        <v>496</v>
      </c>
      <c r="H37" s="1134"/>
      <c r="I37" s="1134"/>
      <c r="J37" s="1135"/>
      <c r="K37" s="296">
        <v>189169</v>
      </c>
      <c r="L37" s="296">
        <v>5904</v>
      </c>
      <c r="M37" s="297">
        <v>1200</v>
      </c>
      <c r="N37" s="298">
        <v>392</v>
      </c>
    </row>
    <row r="38" spans="1:16" ht="27" customHeight="1">
      <c r="A38" s="250"/>
      <c r="B38" s="246"/>
      <c r="C38" s="246"/>
      <c r="D38" s="246"/>
      <c r="E38" s="246"/>
      <c r="F38" s="246"/>
      <c r="G38" s="1136" t="s">
        <v>497</v>
      </c>
      <c r="H38" s="1137"/>
      <c r="I38" s="1137"/>
      <c r="J38" s="1138"/>
      <c r="K38" s="299" t="s">
        <v>478</v>
      </c>
      <c r="L38" s="299" t="s">
        <v>478</v>
      </c>
      <c r="M38" s="300">
        <v>5</v>
      </c>
      <c r="N38" s="301" t="s">
        <v>478</v>
      </c>
      <c r="O38" s="295"/>
    </row>
    <row r="39" spans="1:16">
      <c r="A39" s="250"/>
      <c r="B39" s="246"/>
      <c r="C39" s="246"/>
      <c r="D39" s="246"/>
      <c r="E39" s="246"/>
      <c r="F39" s="246"/>
      <c r="G39" s="1136" t="s">
        <v>498</v>
      </c>
      <c r="H39" s="1137"/>
      <c r="I39" s="1137"/>
      <c r="J39" s="1138"/>
      <c r="K39" s="302">
        <v>-18124</v>
      </c>
      <c r="L39" s="302">
        <v>-566</v>
      </c>
      <c r="M39" s="303">
        <v>-3946</v>
      </c>
      <c r="N39" s="304">
        <v>-85.7</v>
      </c>
      <c r="O39" s="295"/>
    </row>
    <row r="40" spans="1:16" ht="27" customHeight="1">
      <c r="A40" s="250"/>
      <c r="B40" s="246"/>
      <c r="C40" s="246"/>
      <c r="D40" s="246"/>
      <c r="E40" s="246"/>
      <c r="F40" s="246"/>
      <c r="G40" s="1133" t="s">
        <v>499</v>
      </c>
      <c r="H40" s="1134"/>
      <c r="I40" s="1134"/>
      <c r="J40" s="1135"/>
      <c r="K40" s="302">
        <v>-1575241</v>
      </c>
      <c r="L40" s="302">
        <v>-49160</v>
      </c>
      <c r="M40" s="303">
        <v>-59158</v>
      </c>
      <c r="N40" s="304">
        <v>-16.899999999999999</v>
      </c>
      <c r="O40" s="295"/>
    </row>
    <row r="41" spans="1:16">
      <c r="A41" s="250"/>
      <c r="B41" s="246"/>
      <c r="C41" s="246"/>
      <c r="D41" s="246"/>
      <c r="E41" s="246"/>
      <c r="F41" s="246"/>
      <c r="G41" s="1139" t="s">
        <v>281</v>
      </c>
      <c r="H41" s="1140"/>
      <c r="I41" s="1140"/>
      <c r="J41" s="1141"/>
      <c r="K41" s="296">
        <v>797834</v>
      </c>
      <c r="L41" s="302">
        <v>24899</v>
      </c>
      <c r="M41" s="303">
        <v>26787</v>
      </c>
      <c r="N41" s="304">
        <v>-7</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28" t="s">
        <v>468</v>
      </c>
      <c r="J49" s="1130" t="s">
        <v>503</v>
      </c>
      <c r="K49" s="1131"/>
      <c r="L49" s="1131"/>
      <c r="M49" s="1131"/>
      <c r="N49" s="1132"/>
    </row>
    <row r="50" spans="1:14">
      <c r="A50" s="250"/>
      <c r="B50" s="246"/>
      <c r="C50" s="246"/>
      <c r="D50" s="246"/>
      <c r="E50" s="246"/>
      <c r="F50" s="246"/>
      <c r="G50" s="314"/>
      <c r="H50" s="315"/>
      <c r="I50" s="1129"/>
      <c r="J50" s="316" t="s">
        <v>504</v>
      </c>
      <c r="K50" s="317" t="s">
        <v>505</v>
      </c>
      <c r="L50" s="318" t="s">
        <v>506</v>
      </c>
      <c r="M50" s="319" t="s">
        <v>507</v>
      </c>
      <c r="N50" s="320" t="s">
        <v>508</v>
      </c>
    </row>
    <row r="51" spans="1:14">
      <c r="A51" s="250"/>
      <c r="B51" s="246"/>
      <c r="C51" s="246"/>
      <c r="D51" s="246"/>
      <c r="E51" s="246"/>
      <c r="F51" s="246"/>
      <c r="G51" s="312" t="s">
        <v>509</v>
      </c>
      <c r="H51" s="313"/>
      <c r="I51" s="321">
        <v>2358925</v>
      </c>
      <c r="J51" s="322">
        <v>71368</v>
      </c>
      <c r="K51" s="323">
        <v>-22.2</v>
      </c>
      <c r="L51" s="324">
        <v>75709</v>
      </c>
      <c r="M51" s="325">
        <v>12.7</v>
      </c>
      <c r="N51" s="326">
        <v>-34.9</v>
      </c>
    </row>
    <row r="52" spans="1:14">
      <c r="A52" s="250"/>
      <c r="B52" s="246"/>
      <c r="C52" s="246"/>
      <c r="D52" s="246"/>
      <c r="E52" s="246"/>
      <c r="F52" s="246"/>
      <c r="G52" s="327"/>
      <c r="H52" s="328" t="s">
        <v>510</v>
      </c>
      <c r="I52" s="329">
        <v>930147</v>
      </c>
      <c r="J52" s="330">
        <v>28141</v>
      </c>
      <c r="K52" s="331">
        <v>-42</v>
      </c>
      <c r="L52" s="332">
        <v>35212</v>
      </c>
      <c r="M52" s="333">
        <v>0</v>
      </c>
      <c r="N52" s="334">
        <v>-42</v>
      </c>
    </row>
    <row r="53" spans="1:14">
      <c r="A53" s="250"/>
      <c r="B53" s="246"/>
      <c r="C53" s="246"/>
      <c r="D53" s="246"/>
      <c r="E53" s="246"/>
      <c r="F53" s="246"/>
      <c r="G53" s="312" t="s">
        <v>511</v>
      </c>
      <c r="H53" s="313"/>
      <c r="I53" s="321">
        <v>2977698</v>
      </c>
      <c r="J53" s="322">
        <v>90220</v>
      </c>
      <c r="K53" s="323">
        <v>26.4</v>
      </c>
      <c r="L53" s="324">
        <v>90961</v>
      </c>
      <c r="M53" s="325">
        <v>20.100000000000001</v>
      </c>
      <c r="N53" s="326">
        <v>6.3</v>
      </c>
    </row>
    <row r="54" spans="1:14">
      <c r="A54" s="250"/>
      <c r="B54" s="246"/>
      <c r="C54" s="246"/>
      <c r="D54" s="246"/>
      <c r="E54" s="246"/>
      <c r="F54" s="246"/>
      <c r="G54" s="327"/>
      <c r="H54" s="328" t="s">
        <v>510</v>
      </c>
      <c r="I54" s="329">
        <v>1260680</v>
      </c>
      <c r="J54" s="330">
        <v>38197</v>
      </c>
      <c r="K54" s="331">
        <v>35.700000000000003</v>
      </c>
      <c r="L54" s="332">
        <v>37720</v>
      </c>
      <c r="M54" s="333">
        <v>7.1</v>
      </c>
      <c r="N54" s="334">
        <v>28.6</v>
      </c>
    </row>
    <row r="55" spans="1:14">
      <c r="A55" s="250"/>
      <c r="B55" s="246"/>
      <c r="C55" s="246"/>
      <c r="D55" s="246"/>
      <c r="E55" s="246"/>
      <c r="F55" s="246"/>
      <c r="G55" s="312" t="s">
        <v>512</v>
      </c>
      <c r="H55" s="313"/>
      <c r="I55" s="321">
        <v>3552935</v>
      </c>
      <c r="J55" s="322">
        <v>109089</v>
      </c>
      <c r="K55" s="323">
        <v>20.9</v>
      </c>
      <c r="L55" s="324">
        <v>106614</v>
      </c>
      <c r="M55" s="325">
        <v>17.2</v>
      </c>
      <c r="N55" s="326">
        <v>3.7</v>
      </c>
    </row>
    <row r="56" spans="1:14">
      <c r="A56" s="250"/>
      <c r="B56" s="246"/>
      <c r="C56" s="246"/>
      <c r="D56" s="246"/>
      <c r="E56" s="246"/>
      <c r="F56" s="246"/>
      <c r="G56" s="327"/>
      <c r="H56" s="328" t="s">
        <v>510</v>
      </c>
      <c r="I56" s="329">
        <v>1967572</v>
      </c>
      <c r="J56" s="330">
        <v>60412</v>
      </c>
      <c r="K56" s="331">
        <v>58.2</v>
      </c>
      <c r="L56" s="332">
        <v>45545</v>
      </c>
      <c r="M56" s="333">
        <v>20.7</v>
      </c>
      <c r="N56" s="334">
        <v>37.5</v>
      </c>
    </row>
    <row r="57" spans="1:14">
      <c r="A57" s="250"/>
      <c r="B57" s="246"/>
      <c r="C57" s="246"/>
      <c r="D57" s="246"/>
      <c r="E57" s="246"/>
      <c r="F57" s="246"/>
      <c r="G57" s="312" t="s">
        <v>513</v>
      </c>
      <c r="H57" s="313"/>
      <c r="I57" s="321">
        <v>1778152</v>
      </c>
      <c r="J57" s="322">
        <v>55131</v>
      </c>
      <c r="K57" s="323">
        <v>-49.5</v>
      </c>
      <c r="L57" s="324">
        <v>85459</v>
      </c>
      <c r="M57" s="325">
        <v>-19.8</v>
      </c>
      <c r="N57" s="326">
        <v>-29.7</v>
      </c>
    </row>
    <row r="58" spans="1:14">
      <c r="A58" s="250"/>
      <c r="B58" s="246"/>
      <c r="C58" s="246"/>
      <c r="D58" s="246"/>
      <c r="E58" s="246"/>
      <c r="F58" s="246"/>
      <c r="G58" s="327"/>
      <c r="H58" s="328" t="s">
        <v>510</v>
      </c>
      <c r="I58" s="329">
        <v>719487</v>
      </c>
      <c r="J58" s="330">
        <v>22308</v>
      </c>
      <c r="K58" s="331">
        <v>-63.1</v>
      </c>
      <c r="L58" s="332">
        <v>44378</v>
      </c>
      <c r="M58" s="333">
        <v>-2.6</v>
      </c>
      <c r="N58" s="334">
        <v>-60.5</v>
      </c>
    </row>
    <row r="59" spans="1:14">
      <c r="A59" s="250"/>
      <c r="B59" s="246"/>
      <c r="C59" s="246"/>
      <c r="D59" s="246"/>
      <c r="E59" s="246"/>
      <c r="F59" s="246"/>
      <c r="G59" s="312" t="s">
        <v>514</v>
      </c>
      <c r="H59" s="313"/>
      <c r="I59" s="321">
        <v>1669814</v>
      </c>
      <c r="J59" s="322">
        <v>52112</v>
      </c>
      <c r="K59" s="323">
        <v>-5.5</v>
      </c>
      <c r="L59" s="324">
        <v>83280</v>
      </c>
      <c r="M59" s="325">
        <v>-2.5</v>
      </c>
      <c r="N59" s="326">
        <v>-3</v>
      </c>
    </row>
    <row r="60" spans="1:14">
      <c r="A60" s="250"/>
      <c r="B60" s="246"/>
      <c r="C60" s="246"/>
      <c r="D60" s="246"/>
      <c r="E60" s="246"/>
      <c r="F60" s="246"/>
      <c r="G60" s="327"/>
      <c r="H60" s="328" t="s">
        <v>510</v>
      </c>
      <c r="I60" s="335">
        <v>683412</v>
      </c>
      <c r="J60" s="330">
        <v>21328</v>
      </c>
      <c r="K60" s="331">
        <v>-4.4000000000000004</v>
      </c>
      <c r="L60" s="332">
        <v>43123</v>
      </c>
      <c r="M60" s="333">
        <v>-2.8</v>
      </c>
      <c r="N60" s="334">
        <v>-1.6</v>
      </c>
    </row>
    <row r="61" spans="1:14">
      <c r="A61" s="250"/>
      <c r="B61" s="246"/>
      <c r="C61" s="246"/>
      <c r="D61" s="246"/>
      <c r="E61" s="246"/>
      <c r="F61" s="246"/>
      <c r="G61" s="312" t="s">
        <v>515</v>
      </c>
      <c r="H61" s="336"/>
      <c r="I61" s="337">
        <v>2467505</v>
      </c>
      <c r="J61" s="338">
        <v>75584</v>
      </c>
      <c r="K61" s="339">
        <v>-6</v>
      </c>
      <c r="L61" s="340">
        <v>88405</v>
      </c>
      <c r="M61" s="341">
        <v>5.5</v>
      </c>
      <c r="N61" s="326">
        <v>-11.5</v>
      </c>
    </row>
    <row r="62" spans="1:14">
      <c r="A62" s="250"/>
      <c r="B62" s="246"/>
      <c r="C62" s="246"/>
      <c r="D62" s="246"/>
      <c r="E62" s="246"/>
      <c r="F62" s="246"/>
      <c r="G62" s="327"/>
      <c r="H62" s="328" t="s">
        <v>510</v>
      </c>
      <c r="I62" s="329">
        <v>1112260</v>
      </c>
      <c r="J62" s="330">
        <v>34077</v>
      </c>
      <c r="K62" s="331">
        <v>-3.1</v>
      </c>
      <c r="L62" s="332">
        <v>41196</v>
      </c>
      <c r="M62" s="333">
        <v>4.5</v>
      </c>
      <c r="N62" s="334">
        <v>-7.6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23.72</v>
      </c>
      <c r="G47" s="12">
        <v>26.22</v>
      </c>
      <c r="H47" s="12">
        <v>26.7</v>
      </c>
      <c r="I47" s="12">
        <v>27.84</v>
      </c>
      <c r="J47" s="13">
        <v>30.65</v>
      </c>
    </row>
    <row r="48" spans="2:10" ht="57.75" customHeight="1">
      <c r="B48" s="14"/>
      <c r="C48" s="1144" t="s">
        <v>4</v>
      </c>
      <c r="D48" s="1144"/>
      <c r="E48" s="1145"/>
      <c r="F48" s="15">
        <v>3.75</v>
      </c>
      <c r="G48" s="16">
        <v>4.53</v>
      </c>
      <c r="H48" s="16">
        <v>3.03</v>
      </c>
      <c r="I48" s="16">
        <v>4.37</v>
      </c>
      <c r="J48" s="17">
        <v>2.5499999999999998</v>
      </c>
    </row>
    <row r="49" spans="2:10" ht="57.75" customHeight="1" thickBot="1">
      <c r="B49" s="18"/>
      <c r="C49" s="1146" t="s">
        <v>5</v>
      </c>
      <c r="D49" s="1146"/>
      <c r="E49" s="1147"/>
      <c r="F49" s="19">
        <v>7.18</v>
      </c>
      <c r="G49" s="20">
        <v>5.23</v>
      </c>
      <c r="H49" s="20" t="s">
        <v>522</v>
      </c>
      <c r="I49" s="20">
        <v>5.68</v>
      </c>
      <c r="J49" s="21">
        <v>1.69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2018-03-27T07:08:38Z</cp:lastPrinted>
  <dcterms:created xsi:type="dcterms:W3CDTF">2018-01-24T06:23:46Z</dcterms:created>
  <dcterms:modified xsi:type="dcterms:W3CDTF">2018-03-29T02:48:35Z</dcterms:modified>
  <cp:category/>
</cp:coreProperties>
</file>