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a-shigyou\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T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<sst xmlns="http://schemas.openxmlformats.org/spreadsheetml/2006/main" count="239" uniqueCount="124">
  <si>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</si>
  <si>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</si>
  <si>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</si>
  <si>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</si>
  <si>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</si>
  <si>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</si>
  <si>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</si>
  <si>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</si>
  <si>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</si>
  <si>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</si>
  <si>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</si>
  <si>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</si>
  <si>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</si>
  <si>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</si>
  <si>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</si>
  <si>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</si>
  <si>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</si>
  <si>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</si>
  <si>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</si>
  <si>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</si>
  <si>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</si>
  <si>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</si>
  <si>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</si>
  <si>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</si>
  <si>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</si>
  <si>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</si>
  <si>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</si>
  <si>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</si>
  <si>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</si>
  <si>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</si>
  <si>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</si>
  <si>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</si>
  <si>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</si>
  <si>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</si>
  <si>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</si>
  <si>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</si>
  <si>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</si>
  <si>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</si>
  <si>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</si>
  <si>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</si>
  <si>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</si>
  <si>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</si>
  <si>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</si>
  <si>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</si>
  <si>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</si>
  <si>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</si>
  <si>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</si>
  <si>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</si>
  <si>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</si>
  <si>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</si>
  <si>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</si>
  <si>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</si>
  <si>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</si>
  <si>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</si>
  <si>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</si>
  <si>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</si>
  <si>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</si>
  <si>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</si>
  <si>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</si>
  <si>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</si>
  <si>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</si>
  <si>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</si>
  <si>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</si>
  <si>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</si>
  <si>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</si>
  <si>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</si>
  <si>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</si>
  <si>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</si>
  <si>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</si>
  <si>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</si>
  <si>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</si>
  <si>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</si>
  <si>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</si>
  <si>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</si>
  <si>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</si>
  <si>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</si>
  <si>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</si>
  <si>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</si>
  <si>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</si>
  <si>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</si>
  <si>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</si>
  <si>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</si>
  <si>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</si>
  <si>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</si>
  <si>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</si>
  <si>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</si>
  <si>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</si>
  <si>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</si>
  <si>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</si>
  <si>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</si>
  <si>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</si>
  <si>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</si>
  <si>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</si>
  <si>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</si>
  <si>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</si>
  <si>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</si>
  <si>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</si>
  <si>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</si>
  <si>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</si>
  <si>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</si>
  <si>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</si>
  <si>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</si>
  <si>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</si>
  <si>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</si>
  <si>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</si>
  <si>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</si>
  <si>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</si>
  <si>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</si>
  <si>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</si>
  <si>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神埼市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</si>
  <si>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</si>
  <si>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</si>
  <si>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</si>
  <si>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</si>
  <si>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</si>
  <si>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</si>
  <si>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</si>
  <si>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</si>
  <si>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</si>
  <si>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</si>
  <si>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</si>
  <si>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10年3月31日供用開始を行い、18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今後数年以内に近隣まで整備された公共下水道への繋ぎ込みを計画しているので、公共下水道区域として、広域化を行い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rPh sb="205" eb="207">
      <t>コウキョウ</t>
    </rPh>
    <rPh sb="216" eb="219">
      <t>コウイキカ</t>
    </rPh>
    <rPh sb="220" eb="221">
      <t>オコナ</t>
    </rPh>
    <rPh sb="308" eb="310">
      <t>キュウム</t>
    </rPh>
    <phoneticPr fontId="7"/>
  </si>
  <si>
    <r>
      <t>　収益的収支比率については、年々減少していたが、維持管理費等の経費節減により回復傾向にある。また、比率が100％未満のため収支が赤字であることを示しているので、今後は、法適化と公共下水道への繋ぎ込みを控えており、さらなる経費削減等を行い経営改善に努める必要がある。
　経費回収率については、使用料と正比例して汚水処理費も増加傾向にある</t>
    </r>
    <r>
      <rPr>
        <sz val="11"/>
        <color rgb="FFFF0000"/>
        <rFont val="ＭＳ ゴシック"/>
        <family val="3"/>
        <charset val="128"/>
      </rPr>
      <t>が</t>
    </r>
    <r>
      <rPr>
        <sz val="11"/>
        <color theme="1"/>
        <rFont val="ＭＳ ゴシック"/>
        <family val="3"/>
        <charset val="128"/>
      </rPr>
      <t>、経年比較をすると、</t>
    </r>
    <r>
      <rPr>
        <sz val="11"/>
        <color rgb="FFFF0000"/>
        <rFont val="ＭＳ ゴシック"/>
        <family val="3"/>
        <charset val="128"/>
      </rPr>
      <t>改善</t>
    </r>
    <r>
      <rPr>
        <sz val="11"/>
        <color theme="1"/>
        <rFont val="ＭＳ ゴシック"/>
        <family val="3"/>
        <charset val="128"/>
      </rPr>
      <t>傾向にある。類似団体平均値と比較すると、平成24年度決算では同水準であったものの、平成28年度は</t>
    </r>
    <r>
      <rPr>
        <sz val="11"/>
        <color rgb="FFFF0000"/>
        <rFont val="ＭＳ ゴシック"/>
        <family val="3"/>
        <charset val="128"/>
      </rPr>
      <t>需用費等の経費節減により</t>
    </r>
    <r>
      <rPr>
        <sz val="11"/>
        <color theme="1"/>
        <rFont val="ＭＳ ゴシック"/>
        <family val="3"/>
        <charset val="128"/>
      </rPr>
      <t>平均値を上回って推移している。
　汚水処理原価については、汚水処理費の増加に伴い類似団体平均値を上回っており、高い水準で推移している。また、経年比較をすると、</t>
    </r>
    <r>
      <rPr>
        <sz val="11"/>
        <color rgb="FFFF0000"/>
        <rFont val="ＭＳ ゴシック"/>
        <family val="3"/>
        <charset val="128"/>
      </rPr>
      <t>需用費等の</t>
    </r>
    <r>
      <rPr>
        <sz val="11"/>
        <color theme="1"/>
        <rFont val="ＭＳ ゴシック"/>
        <family val="3"/>
        <charset val="128"/>
      </rPr>
      <t>経費節減により平成24年度並みに減少した。
　施設利用率については、処理水量の変動も少なく、類似団体平均値と比較すると、高い水準で推移している。経年比較をすると、平成25年度までは増加傾向であったが、平成26年度以降は同</t>
    </r>
    <r>
      <rPr>
        <sz val="11"/>
        <color rgb="FFFF0000"/>
        <rFont val="ＭＳ ゴシック"/>
        <family val="3"/>
        <charset val="128"/>
      </rPr>
      <t>水準</t>
    </r>
    <r>
      <rPr>
        <sz val="11"/>
        <color theme="1"/>
        <rFont val="ＭＳ ゴシック"/>
        <family val="3"/>
        <charset val="128"/>
      </rPr>
      <t>で推移している。
　水洗化率については、類似団体平均値と比較すると、低い水準で推移していたが、最近アパート接続や新規加入に伴い増加した</t>
    </r>
    <r>
      <rPr>
        <sz val="11"/>
        <color rgb="FFFF0000"/>
        <rFont val="ＭＳ ゴシック"/>
        <family val="3"/>
        <charset val="128"/>
      </rPr>
      <t>ものの</t>
    </r>
    <r>
      <rPr>
        <sz val="11"/>
        <color theme="1"/>
        <rFont val="ＭＳ ゴシック"/>
        <family val="3"/>
        <charset val="128"/>
      </rPr>
      <t>、転入転出の増減を繰り返している傾向がある。受益地についても開発等による増加が見込めない地域であり、区域内人口も減少傾向であるため、経営の健全化のためには公共下水道への繋ぎ込みが必要である。</t>
    </r>
    <rPh sb="24" eb="26">
      <t>イジ</t>
    </rPh>
    <rPh sb="26" eb="28">
      <t>カンリ</t>
    </rPh>
    <rPh sb="28" eb="29">
      <t>ヒ</t>
    </rPh>
    <rPh sb="29" eb="30">
      <t>トウ</t>
    </rPh>
    <rPh sb="31" eb="33">
      <t>ケイヒ</t>
    </rPh>
    <rPh sb="33" eb="35">
      <t>セツゲン</t>
    </rPh>
    <rPh sb="38" eb="40">
      <t>カイフク</t>
    </rPh>
    <rPh sb="40" eb="42">
      <t>ケイコウ</t>
    </rPh>
    <rPh sb="84" eb="85">
      <t>ホウ</t>
    </rPh>
    <rPh sb="85" eb="86">
      <t>テキ</t>
    </rPh>
    <rPh sb="86" eb="87">
      <t>カ</t>
    </rPh>
    <rPh sb="145" eb="148">
      <t>シヨウリョウ</t>
    </rPh>
    <rPh sb="149" eb="152">
      <t>セイヒレイ</t>
    </rPh>
    <rPh sb="154" eb="156">
      <t>オスイ</t>
    </rPh>
    <rPh sb="156" eb="158">
      <t>ショリ</t>
    </rPh>
    <rPh sb="158" eb="159">
      <t>ヒ</t>
    </rPh>
    <rPh sb="160" eb="162">
      <t>ゾウカ</t>
    </rPh>
    <rPh sb="162" eb="164">
      <t>ケイコウ</t>
    </rPh>
    <rPh sb="178" eb="180">
      <t>カイゼン</t>
    </rPh>
    <rPh sb="221" eb="223">
      <t>ヘイセイ</t>
    </rPh>
    <rPh sb="225" eb="227">
      <t>ネンド</t>
    </rPh>
    <rPh sb="228" eb="231">
      <t>ジュヨウヒ</t>
    </rPh>
    <rPh sb="231" eb="232">
      <t>トウ</t>
    </rPh>
    <rPh sb="233" eb="235">
      <t>ケイヒ</t>
    </rPh>
    <rPh sb="235" eb="237">
      <t>セツゲン</t>
    </rPh>
    <rPh sb="244" eb="245">
      <t>ウワ</t>
    </rPh>
    <rPh sb="269" eb="271">
      <t>オスイ</t>
    </rPh>
    <rPh sb="271" eb="273">
      <t>ショリ</t>
    </rPh>
    <rPh sb="273" eb="274">
      <t>ヒ</t>
    </rPh>
    <rPh sb="275" eb="277">
      <t>ゾウカ</t>
    </rPh>
    <rPh sb="278" eb="279">
      <t>トモナ</t>
    </rPh>
    <rPh sb="288" eb="290">
      <t>ウワマワ</t>
    </rPh>
    <rPh sb="319" eb="322">
      <t>ジュヨウヒ</t>
    </rPh>
    <rPh sb="322" eb="323">
      <t>トウ</t>
    </rPh>
    <rPh sb="324" eb="326">
      <t>ケイヒ</t>
    </rPh>
    <rPh sb="326" eb="328">
      <t>セツゲン</t>
    </rPh>
    <rPh sb="337" eb="338">
      <t>ナ</t>
    </rPh>
    <rPh sb="340" eb="342">
      <t>ゲンショウ</t>
    </rPh>
    <rPh sb="358" eb="360">
      <t>ショリ</t>
    </rPh>
    <rPh sb="360" eb="361">
      <t>スイ</t>
    </rPh>
    <rPh sb="361" eb="362">
      <t>リョウ</t>
    </rPh>
    <rPh sb="363" eb="365">
      <t>ヘンドウ</t>
    </rPh>
    <rPh sb="366" eb="367">
      <t>スク</t>
    </rPh>
    <rPh sb="437" eb="439">
      <t>スイイ</t>
    </rPh>
    <rPh sb="483" eb="485">
      <t>サイキン</t>
    </rPh>
    <rPh sb="489" eb="491">
      <t>セツゾク</t>
    </rPh>
    <rPh sb="492" eb="494">
      <t>シンキ</t>
    </rPh>
    <rPh sb="494" eb="496">
      <t>カニュウ</t>
    </rPh>
    <rPh sb="497" eb="498">
      <t>トモナ</t>
    </rPh>
    <rPh sb="499" eb="501">
      <t>ゾウカ</t>
    </rPh>
    <rPh sb="507" eb="509">
      <t>テンニュウ</t>
    </rPh>
    <rPh sb="509" eb="511">
      <t>テンシュツ</t>
    </rPh>
    <phoneticPr fontId="7"/>
  </si>
  <si>
    <r>
      <t>　平成5年度に地元住民を含め先進地視察研修を行い、平成6年度に地元同意、平成7年度に20ｈａの認可を取得し平成7年度に、浄化センターの用地購入、平成8･9年度において管渠工事、平成9年度に浄化センター工事が終了し、平成10年3月31日供用開始を行い、18年を経過している。収益的収支比率において収支が赤字であり、経費削減等による経営改善に努める必要があるが、受益地の人口についても減少傾向である地域であり、水洗化率の増も見込めない区域で、経費回収率も</t>
    </r>
    <r>
      <rPr>
        <sz val="11"/>
        <color rgb="FFFF0000"/>
        <rFont val="ＭＳ ゴシック"/>
        <family val="3"/>
        <charset val="128"/>
      </rPr>
      <t>100％に届かず低水準で推移している。</t>
    </r>
    <r>
      <rPr>
        <sz val="11"/>
        <color theme="1"/>
        <rFont val="ＭＳ ゴシック"/>
        <family val="3"/>
        <charset val="128"/>
      </rPr>
      <t xml:space="preserve">
　市の汚水処理施設の維持管理費削減として農業集落排水事業は全ての比率についても減少傾向にあるので経営改善のためには、近隣まで整備された公共下水道への繋ぎ込みを行い、早急に改善を行わなければならない。</t>
    </r>
    <rPh sb="156" eb="158">
      <t>ケイヒ</t>
    </rPh>
    <rPh sb="230" eb="231">
      <t>トド</t>
    </rPh>
    <rPh sb="233" eb="236">
      <t>テイスイジュン</t>
    </rPh>
    <rPh sb="237" eb="239">
      <t>スイイ</t>
    </rPh>
    <rPh sb="265" eb="267">
      <t>ノウギョウ</t>
    </rPh>
    <rPh sb="267" eb="269">
      <t>シュウラク</t>
    </rPh>
    <rPh sb="269" eb="271">
      <t>ハイスイ</t>
    </rPh>
    <rPh sb="271" eb="273">
      <t>ジギョウ</t>
    </rPh>
    <rPh sb="277" eb="279">
      <t>ヒリツ</t>
    </rPh>
    <rPh sb="324" eb="325">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</si>
</sst>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17-428F-B00A-C1BED7C1DFFD}"/>
            </c:ext>
          </c:extLst>
        </c:ser>
        <c:dLbls>
          <c:showLegendKey val="0"/>
          <c:showVal val="0"/>
          <c:showCatName val="0"/>
          <c:showSerName val="0"/>
          <c:showPercent val="0"/>
          <c:showBubbleSize val="0"/>
        </c:dLbls>
        <c:gapWidth val="150"/>
        <c:axId val="195822504"/>
        <c:axId val="19578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3517-428F-B00A-C1BED7C1DFFD}"/>
            </c:ext>
          </c:extLst>
        </c:ser>
        <c:dLbls>
          <c:showLegendKey val="0"/>
          <c:showVal val="0"/>
          <c:showCatName val="0"/>
          <c:showSerName val="0"/>
          <c:showPercent val="0"/>
          <c:showBubbleSize val="0"/>
        </c:dLbls>
        <c:marker val="1"/>
        <c:smooth val="0"/>
        <c:axId val="195822504"/>
        <c:axId val="195783272"/>
      </c:lineChart>
      <c:dateAx>
        <c:axId val="195822504"/>
        <c:scaling>
          <c:orientation val="minMax"/>
        </c:scaling>
        <c:delete val="1"/>
        <c:axPos val="b"/>
        <c:numFmt formatCode="ge" sourceLinked="1"/>
        <c:majorTickMark val="none"/>
        <c:minorTickMark val="none"/>
        <c:tickLblPos val="none"/>
        <c:crossAx val="195783272"/>
        <c:crosses val="autoZero"/>
        <c:auto val="1"/>
        <c:lblOffset val="100"/>
        <c:baseTimeUnit val="years"/>
      </c:dateAx>
      <c:valAx>
        <c:axId val="19578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2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62.93</c:v>
                </c:pt>
                <c:pt idx="1">
                  <c:v>67.67</c:v>
                </c:pt>
                <c:pt idx="2">
                  <c:v>66.81</c:v>
                </c:pt>
                <c:pt idx="3">
                  <c:v>67.239999999999995</c:v>
                </c:pt>
                <c:pt idx="4">
                  <c:v>70.260000000000005</c:v>
                </c:pt>
              </c:numCache>
            </c:numRef>
          </c:val>
          <c:extLst>
            <c:ext xmlns:c16="http://schemas.microsoft.com/office/drawing/2014/chart" uri="{C3380CC4-5D6E-409C-BE32-E72D297353CC}">
              <c16:uniqueId val="{00000000-C3BB-4517-BA70-280A0A885F57}"/>
            </c:ext>
          </c:extLst>
        </c:ser>
        <c:dLbls>
          <c:showLegendKey val="0"/>
          <c:showVal val="0"/>
          <c:showCatName val="0"/>
          <c:showSerName val="0"/>
          <c:showPercent val="0"/>
          <c:showBubbleSize val="0"/>
        </c:dLbls>
        <c:gapWidth val="150"/>
        <c:axId val="196881304"/>
        <c:axId val="1968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C3BB-4517-BA70-280A0A885F57}"/>
            </c:ext>
          </c:extLst>
        </c:ser>
        <c:dLbls>
          <c:showLegendKey val="0"/>
          <c:showVal val="0"/>
          <c:showCatName val="0"/>
          <c:showSerName val="0"/>
          <c:showPercent val="0"/>
          <c:showBubbleSize val="0"/>
        </c:dLbls>
        <c:marker val="1"/>
        <c:smooth val="0"/>
        <c:axId val="196881304"/>
        <c:axId val="196881696"/>
      </c:lineChart>
      <c:dateAx>
        <c:axId val="196881304"/>
        <c:scaling>
          <c:orientation val="minMax"/>
        </c:scaling>
        <c:delete val="1"/>
        <c:axPos val="b"/>
        <c:numFmt formatCode="ge" sourceLinked="1"/>
        <c:majorTickMark val="none"/>
        <c:minorTickMark val="none"/>
        <c:tickLblPos val="none"/>
        <c:crossAx val="196881696"/>
        <c:crosses val="autoZero"/>
        <c:auto val="1"/>
        <c:lblOffset val="100"/>
        <c:baseTimeUnit val="years"/>
      </c:dateAx>
      <c:valAx>
        <c:axId val="1968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74.959999999999994</c:v>
                </c:pt>
                <c:pt idx="1">
                  <c:v>79.33</c:v>
                </c:pt>
                <c:pt idx="2">
                  <c:v>77.069999999999993</c:v>
                </c:pt>
                <c:pt idx="3">
                  <c:v>83.92</c:v>
                </c:pt>
                <c:pt idx="4">
                  <c:v>85.85</c:v>
                </c:pt>
              </c:numCache>
            </c:numRef>
          </c:val>
          <c:extLst>
            <c:ext xmlns:c16="http://schemas.microsoft.com/office/drawing/2014/chart" uri="{C3380CC4-5D6E-409C-BE32-E72D297353CC}">
              <c16:uniqueId val="{00000000-865A-4440-B2AE-DCAF9CD445CD}"/>
            </c:ext>
          </c:extLst>
        </c:ser>
        <c:dLbls>
          <c:showLegendKey val="0"/>
          <c:showVal val="0"/>
          <c:showCatName val="0"/>
          <c:showSerName val="0"/>
          <c:showPercent val="0"/>
          <c:showBubbleSize val="0"/>
        </c:dLbls>
        <c:gapWidth val="150"/>
        <c:axId val="196882872"/>
        <c:axId val="1968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865A-4440-B2AE-DCAF9CD445CD}"/>
            </c:ext>
          </c:extLst>
        </c:ser>
        <c:dLbls>
          <c:showLegendKey val="0"/>
          <c:showVal val="0"/>
          <c:showCatName val="0"/>
          <c:showSerName val="0"/>
          <c:showPercent val="0"/>
          <c:showBubbleSize val="0"/>
        </c:dLbls>
        <c:marker val="1"/>
        <c:smooth val="0"/>
        <c:axId val="196882872"/>
        <c:axId val="196883264"/>
      </c:lineChart>
      <c:dateAx>
        <c:axId val="196882872"/>
        <c:scaling>
          <c:orientation val="minMax"/>
        </c:scaling>
        <c:delete val="1"/>
        <c:axPos val="b"/>
        <c:numFmt formatCode="ge" sourceLinked="1"/>
        <c:majorTickMark val="none"/>
        <c:minorTickMark val="none"/>
        <c:tickLblPos val="none"/>
        <c:crossAx val="196883264"/>
        <c:crosses val="autoZero"/>
        <c:auto val="1"/>
        <c:lblOffset val="100"/>
        <c:baseTimeUnit val="years"/>
      </c:dateAx>
      <c:valAx>
        <c:axId val="196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8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64.16</c:v>
                </c:pt>
                <c:pt idx="1">
                  <c:v>57.48</c:v>
                </c:pt>
                <c:pt idx="2">
                  <c:v>53.94</c:v>
                </c:pt>
                <c:pt idx="3">
                  <c:v>64.19</c:v>
                </c:pt>
                <c:pt idx="4">
                  <c:v>72.930000000000007</c:v>
                </c:pt>
              </c:numCache>
            </c:numRef>
          </c:val>
          <c:extLst>
            <c:ext xmlns:c16="http://schemas.microsoft.com/office/drawing/2014/chart" uri="{C3380CC4-5D6E-409C-BE32-E72D297353CC}">
              <c16:uniqueId val="{00000000-FD73-4B7C-946F-B0EB61EC98DF}"/>
            </c:ext>
          </c:extLst>
        </c:ser>
        <c:dLbls>
          <c:showLegendKey val="0"/>
          <c:showVal val="0"/>
          <c:showCatName val="0"/>
          <c:showSerName val="0"/>
          <c:showPercent val="0"/>
          <c:showBubbleSize val="0"/>
        </c:dLbls>
        <c:gapWidth val="150"/>
        <c:axId val="196422896"/>
        <c:axId val="19642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3-4B7C-946F-B0EB61EC98DF}"/>
            </c:ext>
          </c:extLst>
        </c:ser>
        <c:dLbls>
          <c:showLegendKey val="0"/>
          <c:showVal val="0"/>
          <c:showCatName val="0"/>
          <c:showSerName val="0"/>
          <c:showPercent val="0"/>
          <c:showBubbleSize val="0"/>
        </c:dLbls>
        <c:marker val="1"/>
        <c:smooth val="0"/>
        <c:axId val="196422896"/>
        <c:axId val="196423280"/>
      </c:lineChart>
      <c:dateAx>
        <c:axId val="196422896"/>
        <c:scaling>
          <c:orientation val="minMax"/>
        </c:scaling>
        <c:delete val="1"/>
        <c:axPos val="b"/>
        <c:numFmt formatCode="ge" sourceLinked="1"/>
        <c:majorTickMark val="none"/>
        <c:minorTickMark val="none"/>
        <c:tickLblPos val="none"/>
        <c:crossAx val="196423280"/>
        <c:crosses val="autoZero"/>
        <c:auto val="1"/>
        <c:lblOffset val="100"/>
        <c:baseTimeUnit val="years"/>
      </c:dateAx>
      <c:valAx>
        <c:axId val="19642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2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4-4FC8-8A46-17628A5E6410}"/>
            </c:ext>
          </c:extLst>
        </c:ser>
        <c:dLbls>
          <c:showLegendKey val="0"/>
          <c:showVal val="0"/>
          <c:showCatName val="0"/>
          <c:showSerName val="0"/>
          <c:showPercent val="0"/>
          <c:showBubbleSize val="0"/>
        </c:dLbls>
        <c:gapWidth val="150"/>
        <c:axId val="195993120"/>
        <c:axId val="19689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4-4FC8-8A46-17628A5E6410}"/>
            </c:ext>
          </c:extLst>
        </c:ser>
        <c:dLbls>
          <c:showLegendKey val="0"/>
          <c:showVal val="0"/>
          <c:showCatName val="0"/>
          <c:showSerName val="0"/>
          <c:showPercent val="0"/>
          <c:showBubbleSize val="0"/>
        </c:dLbls>
        <c:marker val="1"/>
        <c:smooth val="0"/>
        <c:axId val="195993120"/>
        <c:axId val="196895560"/>
      </c:lineChart>
      <c:dateAx>
        <c:axId val="195993120"/>
        <c:scaling>
          <c:orientation val="minMax"/>
        </c:scaling>
        <c:delete val="1"/>
        <c:axPos val="b"/>
        <c:numFmt formatCode="ge" sourceLinked="1"/>
        <c:majorTickMark val="none"/>
        <c:minorTickMark val="none"/>
        <c:tickLblPos val="none"/>
        <c:crossAx val="196895560"/>
        <c:crosses val="autoZero"/>
        <c:auto val="1"/>
        <c:lblOffset val="100"/>
        <c:baseTimeUnit val="years"/>
      </c:dateAx>
      <c:valAx>
        <c:axId val="1968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DC-4002-A111-E1B5522D1894}"/>
            </c:ext>
          </c:extLst>
        </c:ser>
        <c:dLbls>
          <c:showLegendKey val="0"/>
          <c:showVal val="0"/>
          <c:showCatName val="0"/>
          <c:showSerName val="0"/>
          <c:showPercent val="0"/>
          <c:showBubbleSize val="0"/>
        </c:dLbls>
        <c:gapWidth val="150"/>
        <c:axId val="196481952"/>
        <c:axId val="19655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DC-4002-A111-E1B5522D1894}"/>
            </c:ext>
          </c:extLst>
        </c:ser>
        <c:dLbls>
          <c:showLegendKey val="0"/>
          <c:showVal val="0"/>
          <c:showCatName val="0"/>
          <c:showSerName val="0"/>
          <c:showPercent val="0"/>
          <c:showBubbleSize val="0"/>
        </c:dLbls>
        <c:marker val="1"/>
        <c:smooth val="0"/>
        <c:axId val="196481952"/>
        <c:axId val="196556152"/>
      </c:lineChart>
      <c:dateAx>
        <c:axId val="196481952"/>
        <c:scaling>
          <c:orientation val="minMax"/>
        </c:scaling>
        <c:delete val="1"/>
        <c:axPos val="b"/>
        <c:numFmt formatCode="ge" sourceLinked="1"/>
        <c:majorTickMark val="none"/>
        <c:minorTickMark val="none"/>
        <c:tickLblPos val="none"/>
        <c:crossAx val="196556152"/>
        <c:crosses val="autoZero"/>
        <c:auto val="1"/>
        <c:lblOffset val="100"/>
        <c:baseTimeUnit val="years"/>
      </c:dateAx>
      <c:valAx>
        <c:axId val="19655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B-44C0-9EED-D869DD4AE282}"/>
            </c:ext>
          </c:extLst>
        </c:ser>
        <c:dLbls>
          <c:showLegendKey val="0"/>
          <c:showVal val="0"/>
          <c:showCatName val="0"/>
          <c:showSerName val="0"/>
          <c:showPercent val="0"/>
          <c:showBubbleSize val="0"/>
        </c:dLbls>
        <c:gapWidth val="150"/>
        <c:axId val="196557328"/>
        <c:axId val="19655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B-44C0-9EED-D869DD4AE282}"/>
            </c:ext>
          </c:extLst>
        </c:ser>
        <c:dLbls>
          <c:showLegendKey val="0"/>
          <c:showVal val="0"/>
          <c:showCatName val="0"/>
          <c:showSerName val="0"/>
          <c:showPercent val="0"/>
          <c:showBubbleSize val="0"/>
        </c:dLbls>
        <c:marker val="1"/>
        <c:smooth val="0"/>
        <c:axId val="196557328"/>
        <c:axId val="196557720"/>
      </c:lineChart>
      <c:dateAx>
        <c:axId val="196557328"/>
        <c:scaling>
          <c:orientation val="minMax"/>
        </c:scaling>
        <c:delete val="1"/>
        <c:axPos val="b"/>
        <c:numFmt formatCode="ge" sourceLinked="1"/>
        <c:majorTickMark val="none"/>
        <c:minorTickMark val="none"/>
        <c:tickLblPos val="none"/>
        <c:crossAx val="196557720"/>
        <c:crosses val="autoZero"/>
        <c:auto val="1"/>
        <c:lblOffset val="100"/>
        <c:baseTimeUnit val="years"/>
      </c:dateAx>
      <c:valAx>
        <c:axId val="1965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6-46A2-A644-3B1B68CD4FD2}"/>
            </c:ext>
          </c:extLst>
        </c:ser>
        <c:dLbls>
          <c:showLegendKey val="0"/>
          <c:showVal val="0"/>
          <c:showCatName val="0"/>
          <c:showSerName val="0"/>
          <c:showPercent val="0"/>
          <c:showBubbleSize val="0"/>
        </c:dLbls>
        <c:gapWidth val="150"/>
        <c:axId val="196558896"/>
        <c:axId val="19655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6-46A2-A644-3B1B68CD4FD2}"/>
            </c:ext>
          </c:extLst>
        </c:ser>
        <c:dLbls>
          <c:showLegendKey val="0"/>
          <c:showVal val="0"/>
          <c:showCatName val="0"/>
          <c:showSerName val="0"/>
          <c:showPercent val="0"/>
          <c:showBubbleSize val="0"/>
        </c:dLbls>
        <c:marker val="1"/>
        <c:smooth val="0"/>
        <c:axId val="196558896"/>
        <c:axId val="196559288"/>
      </c:lineChart>
      <c:dateAx>
        <c:axId val="196558896"/>
        <c:scaling>
          <c:orientation val="minMax"/>
        </c:scaling>
        <c:delete val="1"/>
        <c:axPos val="b"/>
        <c:numFmt formatCode="ge" sourceLinked="1"/>
        <c:majorTickMark val="none"/>
        <c:minorTickMark val="none"/>
        <c:tickLblPos val="none"/>
        <c:crossAx val="196559288"/>
        <c:crosses val="autoZero"/>
        <c:auto val="1"/>
        <c:lblOffset val="100"/>
        <c:baseTimeUnit val="years"/>
      </c:dateAx>
      <c:valAx>
        <c:axId val="1965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5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833.4</c:v>
                </c:pt>
                <c:pt idx="4" formatCode="#,##0.00;&quot;△&quot;#,##0.00;&quot;-&quot;">
                  <c:v>727.94</c:v>
                </c:pt>
              </c:numCache>
            </c:numRef>
          </c:val>
          <c:extLst>
            <c:ext xmlns:c16="http://schemas.microsoft.com/office/drawing/2014/chart" uri="{C3380CC4-5D6E-409C-BE32-E72D297353CC}">
              <c16:uniqueId val="{00000000-5416-4B87-A872-7D2F21A74685}"/>
            </c:ext>
          </c:extLst>
        </c:ser>
        <c:dLbls>
          <c:showLegendKey val="0"/>
          <c:showVal val="0"/>
          <c:showCatName val="0"/>
          <c:showSerName val="0"/>
          <c:showPercent val="0"/>
          <c:showBubbleSize val="0"/>
        </c:dLbls>
        <c:gapWidth val="150"/>
        <c:axId val="196914576"/>
        <c:axId val="19691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5416-4B87-A872-7D2F21A74685}"/>
            </c:ext>
          </c:extLst>
        </c:ser>
        <c:dLbls>
          <c:showLegendKey val="0"/>
          <c:showVal val="0"/>
          <c:showCatName val="0"/>
          <c:showSerName val="0"/>
          <c:showPercent val="0"/>
          <c:showBubbleSize val="0"/>
        </c:dLbls>
        <c:marker val="1"/>
        <c:smooth val="0"/>
        <c:axId val="196914576"/>
        <c:axId val="196914968"/>
      </c:lineChart>
      <c:dateAx>
        <c:axId val="196914576"/>
        <c:scaling>
          <c:orientation val="minMax"/>
        </c:scaling>
        <c:delete val="1"/>
        <c:axPos val="b"/>
        <c:numFmt formatCode="ge" sourceLinked="1"/>
        <c:majorTickMark val="none"/>
        <c:minorTickMark val="none"/>
        <c:tickLblPos val="none"/>
        <c:crossAx val="196914968"/>
        <c:crosses val="autoZero"/>
        <c:auto val="1"/>
        <c:lblOffset val="100"/>
        <c:baseTimeUnit val="years"/>
      </c:dateAx>
      <c:valAx>
        <c:axId val="19691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1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49.63</c:v>
                </c:pt>
                <c:pt idx="1">
                  <c:v>40.36</c:v>
                </c:pt>
                <c:pt idx="2">
                  <c:v>42.86</c:v>
                </c:pt>
                <c:pt idx="3">
                  <c:v>43.95</c:v>
                </c:pt>
                <c:pt idx="4">
                  <c:v>62</c:v>
                </c:pt>
              </c:numCache>
            </c:numRef>
          </c:val>
          <c:extLst>
            <c:ext xmlns:c16="http://schemas.microsoft.com/office/drawing/2014/chart" uri="{C3380CC4-5D6E-409C-BE32-E72D297353CC}">
              <c16:uniqueId val="{00000000-784F-4713-86BE-03DBF85D7C97}"/>
            </c:ext>
          </c:extLst>
        </c:ser>
        <c:dLbls>
          <c:showLegendKey val="0"/>
          <c:showVal val="0"/>
          <c:showCatName val="0"/>
          <c:showSerName val="0"/>
          <c:showPercent val="0"/>
          <c:showBubbleSize val="0"/>
        </c:dLbls>
        <c:gapWidth val="150"/>
        <c:axId val="196916144"/>
        <c:axId val="19691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784F-4713-86BE-03DBF85D7C97}"/>
            </c:ext>
          </c:extLst>
        </c:ser>
        <c:dLbls>
          <c:showLegendKey val="0"/>
          <c:showVal val="0"/>
          <c:showCatName val="0"/>
          <c:showSerName val="0"/>
          <c:showPercent val="0"/>
          <c:showBubbleSize val="0"/>
        </c:dLbls>
        <c:marker val="1"/>
        <c:smooth val="0"/>
        <c:axId val="196916144"/>
        <c:axId val="196916536"/>
      </c:lineChart>
      <c:dateAx>
        <c:axId val="196916144"/>
        <c:scaling>
          <c:orientation val="minMax"/>
        </c:scaling>
        <c:delete val="1"/>
        <c:axPos val="b"/>
        <c:numFmt formatCode="ge" sourceLinked="1"/>
        <c:majorTickMark val="none"/>
        <c:minorTickMark val="none"/>
        <c:tickLblPos val="none"/>
        <c:crossAx val="196916536"/>
        <c:crosses val="autoZero"/>
        <c:auto val="1"/>
        <c:lblOffset val="100"/>
        <c:baseTimeUnit val="years"/>
      </c:dateAx>
      <c:valAx>
        <c:axId val="19691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1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299.52</c:v>
                </c:pt>
                <c:pt idx="1">
                  <c:v>364.34</c:v>
                </c:pt>
                <c:pt idx="2">
                  <c:v>416.29</c:v>
                </c:pt>
                <c:pt idx="3">
                  <c:v>434.76</c:v>
                </c:pt>
                <c:pt idx="4">
                  <c:v>309.99</c:v>
                </c:pt>
              </c:numCache>
            </c:numRef>
          </c:val>
          <c:extLst>
            <c:ext xmlns:c16="http://schemas.microsoft.com/office/drawing/2014/chart" uri="{C3380CC4-5D6E-409C-BE32-E72D297353CC}">
              <c16:uniqueId val="{00000000-C5CF-4765-B87F-FBE8A7996DFD}"/>
            </c:ext>
          </c:extLst>
        </c:ser>
        <c:dLbls>
          <c:showLegendKey val="0"/>
          <c:showVal val="0"/>
          <c:showCatName val="0"/>
          <c:showSerName val="0"/>
          <c:showPercent val="0"/>
          <c:showBubbleSize val="0"/>
        </c:dLbls>
        <c:gapWidth val="150"/>
        <c:axId val="196917712"/>
        <c:axId val="1968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C5CF-4765-B87F-FBE8A7996DFD}"/>
            </c:ext>
          </c:extLst>
        </c:ser>
        <c:dLbls>
          <c:showLegendKey val="0"/>
          <c:showVal val="0"/>
          <c:showCatName val="0"/>
          <c:showSerName val="0"/>
          <c:showPercent val="0"/>
          <c:showBubbleSize val="0"/>
        </c:dLbls>
        <c:marker val="1"/>
        <c:smooth val="0"/>
        <c:axId val="196917712"/>
        <c:axId val="196880128"/>
      </c:lineChart>
      <c:dateAx>
        <c:axId val="196917712"/>
        <c:scaling>
          <c:orientation val="minMax"/>
        </c:scaling>
        <c:delete val="1"/>
        <c:axPos val="b"/>
        <c:numFmt formatCode="ge" sourceLinked="1"/>
        <c:majorTickMark val="none"/>
        <c:minorTickMark val="none"/>
        <c:tickLblPos val="none"/>
        <c:crossAx val="196880128"/>
        <c:crosses val="autoZero"/>
        <c:auto val="1"/>
        <c:lblOffset val="100"/>
        <c:baseTimeUnit val="years"/>
      </c:dateAx>
      <c:valAx>
        <c:axId val="1968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1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神埼市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32043</v>
      </c>
      <c r="AM8" s="50"/>
      <c r="AN8" s="50"/>
      <c r="AO8" s="50"/>
      <c r="AP8" s="50"/>
      <c r="AQ8" s="50"/>
      <c r="AR8" s="50"/>
      <c r="AS8" s="50"/>
      <c r="AT8" s="45">
        <f>データ!T6</f>
        <v>125.13</v>
      </c>
      <c r="AU8" s="45"/>
      <c r="AV8" s="45"/>
      <c r="AW8" s="45"/>
      <c r="AX8" s="45"/>
      <c r="AY8" s="45"/>
      <c r="AZ8" s="45"/>
      <c r="BA8" s="45"/>
      <c r="BB8" s="45">
        <f>データ!U6</f>
        <v>256.08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544</v>
      </c>
      <c r="AM10" s="50"/>
      <c r="AN10" s="50"/>
      <c r="AO10" s="50"/>
      <c r="AP10" s="50"/>
      <c r="AQ10" s="50"/>
      <c r="AR10" s="50"/>
      <c r="AS10" s="50"/>
      <c r="AT10" s="45">
        <f>データ!W6</f>
        <v>0.2</v>
      </c>
      <c r="AU10" s="45"/>
      <c r="AV10" s="45"/>
      <c r="AW10" s="45"/>
      <c r="AX10" s="45"/>
      <c r="AY10" s="45"/>
      <c r="AZ10" s="45"/>
      <c r="BA10" s="45"/>
      <c r="BB10" s="45">
        <f>データ!X6</f>
        <v>2720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412104</v>
      </c>
      <c r="D6" s="33">
        <f t="shared" si="3"/>
        <v>47</v>
      </c>
      <c r="E6" s="33">
        <f t="shared" si="3"/>
        <v>17</v>
      </c>
      <c r="F6" s="33">
        <f t="shared" si="3"/>
        <v>5</v>
      </c>
      <c r="G6" s="33">
        <f t="shared" si="3"/>
        <v>0</v>
      </c>
      <c r="H6" s="33" t="str">
        <f t="shared" si="3"/>
        <v>佐賀県　神埼市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1.7</v>
      </c>
      <c r="Q6" s="34">
        <f t="shared" si="3"/>
        <v>100</v>
      </c>
      <c r="R6" s="34">
        <f t="shared" si="3"/>
        <v>3780</v>
      </c>
      <c r="S6" s="34">
        <f t="shared" si="3"/>
        <v>32043</v>
      </c>
      <c r="T6" s="34">
        <f t="shared" si="3"/>
        <v>125.13</v>
      </c>
      <c r="U6" s="34">
        <f t="shared" si="3"/>
        <v>256.08</v>
      </c>
      <c r="V6" s="34">
        <f t="shared" si="3"/>
        <v>544</v>
      </c>
      <c r="W6" s="34">
        <f t="shared" si="3"/>
        <v>0.2</v>
      </c>
      <c r="X6" s="34">
        <f t="shared" si="3"/>
        <v>2720</v>
      </c>
      <c r="Y6" s="35">
        <f>IF(Y7="",NA(),Y7)</f>
        <v>64.16</v>
      </c>
      <c r="Z6" s="35">
        <f t="shared" ref="Z6:AH6" si="4">IF(Z7="",NA(),Z7)</f>
        <v>57.48</v>
      </c>
      <c r="AA6" s="35">
        <f t="shared" si="4"/>
        <v>53.94</v>
      </c>
      <c r="AB6" s="35">
        <f t="shared" si="4"/>
        <v>64.19</v>
      </c>
      <c r="AC6" s="35">
        <f t="shared" si="4"/>
        <v>72.930000000000007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833.4</v>
      </c>
      <c r="BJ6" s="35">
        <f t="shared" si="7"/>
        <v>727.94</v>
      </c>
      <c r="BK6" s="35">
        <f t="shared" si="7"/>
        <v>1197.82</v>
      </c>
      <c r="BL6" s="35">
        <f t="shared" si="7"/>
        <v>1126.77</v>
      </c>
      <c r="BM6" s="35">
        <f t="shared" si="7"/>
        <v>1044.8</v>
      </c>
      <c r="BN6" s="35">
        <f t="shared" si="7"/>
        <v>1081.8</v>
      </c>
      <c r="BO6" s="35">
        <f t="shared" si="7"/>
        <v>974.93</v>
      </c>
      <c r="BP6" s="34" t="str">
        <f>IF(BP7="","",IF(BP7="-","【-】","【"&amp;SUBSTITUTE(TEXT(BP7,"#,##0.00"),"-","△")&amp;"】"))</f>
        <v>【914.53】</v>
      </c>
      <c r="BQ6" s="35">
        <f>IF(BQ7="",NA(),BQ7)</f>
        <v>49.63</v>
      </c>
      <c r="BR6" s="35">
        <f t="shared" ref="BR6:BZ6" si="8">IF(BR7="",NA(),BR7)</f>
        <v>40.36</v>
      </c>
      <c r="BS6" s="35">
        <f t="shared" si="8"/>
        <v>42.86</v>
      </c>
      <c r="BT6" s="35">
        <f t="shared" si="8"/>
        <v>43.95</v>
      </c>
      <c r="BU6" s="35">
        <f t="shared" si="8"/>
        <v>62</v>
      </c>
      <c r="BV6" s="35">
        <f t="shared" si="8"/>
        <v>51.03</v>
      </c>
      <c r="BW6" s="35">
        <f t="shared" si="8"/>
        <v>50.9</v>
      </c>
      <c r="BX6" s="35">
        <f t="shared" si="8"/>
        <v>50.82</v>
      </c>
      <c r="BY6" s="35">
        <f t="shared" si="8"/>
        <v>52.19</v>
      </c>
      <c r="BZ6" s="35">
        <f t="shared" si="8"/>
        <v>55.32</v>
      </c>
      <c r="CA6" s="34" t="str">
        <f>IF(CA7="","",IF(CA7="-","【-】","【"&amp;SUBSTITUTE(TEXT(CA7,"#,##0.00"),"-","△")&amp;"】"))</f>
        <v>【55.73】</v>
      </c>
      <c r="CB6" s="35">
        <f>IF(CB7="",NA(),CB7)</f>
        <v>299.52</v>
      </c>
      <c r="CC6" s="35">
        <f t="shared" ref="CC6:CK6" si="9">IF(CC7="",NA(),CC7)</f>
        <v>364.34</v>
      </c>
      <c r="CD6" s="35">
        <f t="shared" si="9"/>
        <v>416.29</v>
      </c>
      <c r="CE6" s="35">
        <f t="shared" si="9"/>
        <v>434.76</v>
      </c>
      <c r="CF6" s="35">
        <f t="shared" si="9"/>
        <v>309.99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62.93</v>
      </c>
      <c r="CN6" s="35">
        <f t="shared" ref="CN6:CV6" si="10">IF(CN7="",NA(),CN7)</f>
        <v>67.67</v>
      </c>
      <c r="CO6" s="35">
        <f t="shared" si="10"/>
        <v>66.81</v>
      </c>
      <c r="CP6" s="35">
        <f t="shared" si="10"/>
        <v>67.239999999999995</v>
      </c>
      <c r="CQ6" s="35">
        <f t="shared" si="10"/>
        <v>70.260000000000005</v>
      </c>
      <c r="CR6" s="35">
        <f t="shared" si="10"/>
        <v>54.74</v>
      </c>
      <c r="CS6" s="35">
        <f t="shared" si="10"/>
        <v>53.78</v>
      </c>
      <c r="CT6" s="35">
        <f t="shared" si="10"/>
        <v>53.24</v>
      </c>
      <c r="CU6" s="35">
        <f t="shared" si="10"/>
        <v>52.31</v>
      </c>
      <c r="CV6" s="35">
        <f t="shared" si="10"/>
        <v>60.65</v>
      </c>
      <c r="CW6" s="34" t="str">
        <f>IF(CW7="","",IF(CW7="-","【-】","【"&amp;SUBSTITUTE(TEXT(CW7,"#,##0.00"),"-","△")&amp;"】"))</f>
        <v>【59.15】</v>
      </c>
      <c r="CX6" s="35">
        <f>IF(CX7="",NA(),CX7)</f>
        <v>74.959999999999994</v>
      </c>
      <c r="CY6" s="35">
        <f t="shared" ref="CY6:DG6" si="11">IF(CY7="",NA(),CY7)</f>
        <v>79.33</v>
      </c>
      <c r="CZ6" s="35">
        <f t="shared" si="11"/>
        <v>77.069999999999993</v>
      </c>
      <c r="DA6" s="35">
        <f t="shared" si="11"/>
        <v>83.92</v>
      </c>
      <c r="DB6" s="35">
        <f t="shared" si="11"/>
        <v>85.85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412104</v>
      </c>
      <c r="D7" s="37">
        <v>47</v>
      </c>
      <c r="E7" s="37">
        <v>17</v>
      </c>
      <c r="F7" s="37">
        <v>5</v>
      </c>
      <c r="G7" s="37">
        <v>0</v>
      </c>
      <c r="H7" s="37" t="s">
        <v>109</v>
      </c>
      <c r="I7" s="37" t="s">
        <v>110</v>
      </c>
      <c r="J7" s="37" t="s">
        <v>111</v>
      </c>
      <c r="K7" s="37" t="s">
        <v>112</v>
      </c>
      <c r="L7" s="37" t="s">
        <v>113</v>
      </c>
      <c r="M7" s="37"/>
      <c r="N7" s="38" t="s">
        <v>114</v>
      </c>
      <c r="O7" s="38" t="s">
        <v>115</v>
      </c>
      <c r="P7" s="38">
        <v>1.7</v>
      </c>
      <c r="Q7" s="38">
        <v>100</v>
      </c>
      <c r="R7" s="38">
        <v>3780</v>
      </c>
      <c r="S7" s="38">
        <v>32043</v>
      </c>
      <c r="T7" s="38">
        <v>125.13</v>
      </c>
      <c r="U7" s="38">
        <v>256.08</v>
      </c>
      <c r="V7" s="38">
        <v>544</v>
      </c>
      <c r="W7" s="38">
        <v>0.2</v>
      </c>
      <c r="X7" s="38">
        <v>2720</v>
      </c>
      <c r="Y7" s="38">
        <v>64.16</v>
      </c>
      <c r="Z7" s="38">
        <v>57.48</v>
      </c>
      <c r="AA7" s="38">
        <v>53.94</v>
      </c>
      <c r="AB7" s="38">
        <v>64.19</v>
      </c>
      <c r="AC7" s="38">
        <v>72.930000000000007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833.4</v>
      </c>
      <c r="BJ7" s="38">
        <v>727.94</v>
      </c>
      <c r="BK7" s="38">
        <v>1197.82</v>
      </c>
      <c r="BL7" s="38">
        <v>1126.77</v>
      </c>
      <c r="BM7" s="38">
        <v>1044.8</v>
      </c>
      <c r="BN7" s="38">
        <v>1081.8</v>
      </c>
      <c r="BO7" s="38">
        <v>974.93</v>
      </c>
      <c r="BP7" s="38">
        <v>914.53</v>
      </c>
      <c r="BQ7" s="38">
        <v>49.63</v>
      </c>
      <c r="BR7" s="38">
        <v>40.36</v>
      </c>
      <c r="BS7" s="38">
        <v>42.86</v>
      </c>
      <c r="BT7" s="38">
        <v>43.95</v>
      </c>
      <c r="BU7" s="38">
        <v>62</v>
      </c>
      <c r="BV7" s="38">
        <v>51.03</v>
      </c>
      <c r="BW7" s="38">
        <v>50.9</v>
      </c>
      <c r="BX7" s="38">
        <v>50.82</v>
      </c>
      <c r="BY7" s="38">
        <v>52.19</v>
      </c>
      <c r="BZ7" s="38">
        <v>55.32</v>
      </c>
      <c r="CA7" s="38">
        <v>55.73</v>
      </c>
      <c r="CB7" s="38">
        <v>299.52</v>
      </c>
      <c r="CC7" s="38">
        <v>364.34</v>
      </c>
      <c r="CD7" s="38">
        <v>416.29</v>
      </c>
      <c r="CE7" s="38">
        <v>434.76</v>
      </c>
      <c r="CF7" s="38">
        <v>309.99</v>
      </c>
      <c r="CG7" s="38">
        <v>289.60000000000002</v>
      </c>
      <c r="CH7" s="38">
        <v>293.27</v>
      </c>
      <c r="CI7" s="38">
        <v>300.52</v>
      </c>
      <c r="CJ7" s="38">
        <v>296.14</v>
      </c>
      <c r="CK7" s="38">
        <v>283.17</v>
      </c>
      <c r="CL7" s="38">
        <v>276.77999999999997</v>
      </c>
      <c r="CM7" s="38">
        <v>62.93</v>
      </c>
      <c r="CN7" s="38">
        <v>67.67</v>
      </c>
      <c r="CO7" s="38">
        <v>66.81</v>
      </c>
      <c r="CP7" s="38">
        <v>67.239999999999995</v>
      </c>
      <c r="CQ7" s="38">
        <v>70.260000000000005</v>
      </c>
      <c r="CR7" s="38">
        <v>54.74</v>
      </c>
      <c r="CS7" s="38">
        <v>53.78</v>
      </c>
      <c r="CT7" s="38">
        <v>53.24</v>
      </c>
      <c r="CU7" s="38">
        <v>52.31</v>
      </c>
      <c r="CV7" s="38">
        <v>60.65</v>
      </c>
      <c r="CW7" s="38">
        <v>59.15</v>
      </c>
      <c r="CX7" s="38">
        <v>74.959999999999994</v>
      </c>
      <c r="CY7" s="38">
        <v>79.33</v>
      </c>
      <c r="CZ7" s="38">
        <v>77.069999999999993</v>
      </c>
      <c r="DA7" s="38">
        <v>83.92</v>
      </c>
      <c r="DB7" s="38">
        <v>85.85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a-shigyou</cp:lastModifiedBy>
  <cp:lastPrinted>2018-02-07T10:03:39Z</cp:lastPrinted>
  <dcterms:created xsi:type="dcterms:W3CDTF">2017-12-25T02:33:28Z</dcterms:created>
  <dcterms:modified xsi:type="dcterms:W3CDTF">2018-02-27T03:52:25Z</dcterms:modified>
  <cp:category/>
</cp:coreProperties>
</file>