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0.2.7\共有フォルダ\下水道課\03.管理係\13.決算統計関係\平成２７年度\10神埼市 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<sst xmlns="http://schemas.openxmlformats.org/spreadsheetml/2006/main" count="232" uniqueCount="111">
  <si>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</si>
  <si>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</si>
  <si>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</si>
  <si>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</si>
  <si>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</si>
  <si>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</si>
  <si>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</si>
  <si>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</si>
  <si>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</si>
  <si>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</si>
  <si>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</si>
  <si>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</si>
  <si>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</si>
  <si>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</si>
  <si>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</si>
  <si>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</si>
  <si>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</si>
  <si>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</si>
  <si>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</si>
  <si>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</si>
  <si>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</si>
  <si>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</si>
  <si>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</si>
  <si>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</si>
  <si>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</si>
  <si>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</si>
  <si>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</si>
  <si>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</si>
  <si>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</si>
  <si>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</si>
  <si>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</si>
  <si>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</si>
  <si>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</si>
  <si>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</si>
  <si>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</si>
  <si>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</si>
  <si>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</si>
  <si>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</si>
  <si>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</si>
  <si>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</si>
  <si>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</si>
  <si>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</si>
  <si>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</si>
  <si>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</si>
  <si>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</si>
  <si>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</si>
  <si>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</si>
  <si>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</si>
  <si>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</si>
  <si>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</si>
  <si>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</si>
  <si>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</si>
  <si>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</si>
  <si>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</si>
  <si>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</si>
  <si>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</si>
  <si>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</si>
  <si>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</si>
  <si>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</si>
  <si>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</si>
  <si>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</si>
  <si>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</si>
  <si>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</si>
  <si>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</si>
  <si>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</si>
  <si>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</si>
  <si>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</si>
  <si>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</si>
  <si>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</si>
  <si>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</si>
  <si>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</si>
  <si>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</si>
  <si>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</si>
  <si>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</si>
  <si>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</si>
  <si>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</si>
  <si>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</si>
  <si>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</si>
  <si>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</si>
  <si>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</si>
  <si>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</si>
  <si>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</si>
  <si>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</si>
  <si>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</si>
  <si>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</si>
  <si>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</si>
  <si>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</si>
  <si>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</si>
  <si>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</si>
  <si>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</si>
  <si>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</si>
  <si>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</si>
  <si>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</si>
  <si>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</si>
  <si>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</si>
  <si>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</si>
  <si>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神埼市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</si>
  <si>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</si>
  <si>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</si>
  <si>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</si>
  <si>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</si>
  <si>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</si>
  <si>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</si>
  <si>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</si>
  <si>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</si>
  <si>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</si>
  <si>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</si>
  <si>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</si>
  <si>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一般会計からの繰入金等により賄っており、例年100％を上回っている。しかし、近年は施設の経年劣化による維持管理費の増加に伴い収支比率が減少している。適正な使用料収入の確保及び汚水処理費の削減が必要である。
　経費回収率については、類似団体平均値よりは高く推移しているが例年100％を下回っており、使用料収入で賄えていないことがわかる。適正な使用料収入の確保及び汚水処理費の削減が必要である。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類似団体平均値も同様に減少傾向である。
　水洗化率については、浄化槽設置基数と利用世帯の割合を表しているため、一貫して100％で推移している。</t>
    <phoneticPr fontId="4"/>
  </si>
  <si>
    <t>　管渠施設がないため、数値は計上されていない。
　個別処理であるので、修繕費が年々増加傾向にある。</t>
    <rPh sb="25" eb="27">
      <t>コベツ</t>
    </rPh>
    <rPh sb="27" eb="29">
      <t>ショリ</t>
    </rPh>
    <rPh sb="35" eb="38">
      <t>シュウゼンヒ</t>
    </rPh>
    <rPh sb="39" eb="41">
      <t>ネンネン</t>
    </rPh>
    <rPh sb="41" eb="43">
      <t>ゾウカ</t>
    </rPh>
    <rPh sb="43" eb="45">
      <t>ケイコウ</t>
    </rPh>
    <phoneticPr fontId="4"/>
  </si>
  <si>
    <t>　神埼市が事業主体となって、旧神埼町（一部）、旧千代田町、旧脊振町を対象に個別の浄化槽を設置し、し尿生活排水を合わせて処理することにより、生活環境の保全及び公衆衛生の向上を目指しいる。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平成28年度から浄化槽法定検査（第11条）手数料が改定されることから、維持管理費の増加が予想される。
　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rPh sb="211" eb="213">
      <t>リョウキン</t>
    </rPh>
    <rPh sb="213" eb="215">
      <t>タイケイ</t>
    </rPh>
    <rPh sb="216" eb="218">
      <t>イチブ</t>
    </rPh>
    <rPh sb="218" eb="220">
      <t>コウキョウ</t>
    </rPh>
    <rPh sb="220" eb="223">
      <t>ゲスイドウ</t>
    </rPh>
    <rPh sb="223" eb="224">
      <t>トウ</t>
    </rPh>
    <rPh sb="225" eb="226">
      <t>アワ</t>
    </rPh>
    <rPh sb="228" eb="230">
      <t>ケイシキ</t>
    </rPh>
    <rPh sb="236" eb="238">
      <t>シシュツ</t>
    </rPh>
    <rPh sb="239" eb="241">
      <t>ミア</t>
    </rPh>
    <rPh sb="243" eb="245">
      <t>シュウニュウ</t>
    </rPh>
    <rPh sb="246" eb="248">
      <t>ミコ</t>
    </rPh>
    <rPh sb="251" eb="2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</si>
</sst>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2886336"/>
        <c:axId val="41260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2886336"/>
        <c:axId val="412606152"/>
      </c:lineChart>
      <c:dateAx>
        <c:axId val="422886336"/>
        <c:scaling>
          <c:orientation val="minMax"/>
        </c:scaling>
        <c:delete val="1"/>
        <c:axPos val="b"/>
        <c:numFmt formatCode="ge" sourceLinked="1"/>
        <c:majorTickMark val="none"/>
        <c:minorTickMark val="none"/>
        <c:tickLblPos val="none"/>
        <c:crossAx val="412606152"/>
        <c:crosses val="autoZero"/>
        <c:auto val="1"/>
        <c:lblOffset val="100"/>
        <c:baseTimeUnit val="years"/>
      </c:dateAx>
      <c:valAx>
        <c:axId val="41260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8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109.59</c:v>
                </c:pt>
                <c:pt idx="1">
                  <c:v>111.47</c:v>
                </c:pt>
                <c:pt idx="2">
                  <c:v>117.01</c:v>
                </c:pt>
                <c:pt idx="3">
                  <c:v>116.96</c:v>
                </c:pt>
                <c:pt idx="4">
                  <c:v>100.55</c:v>
                </c:pt>
              </c:numCache>
            </c:numRef>
          </c:val>
        </c:ser>
        <c:dLbls>
          <c:showLegendKey val="0"/>
          <c:showVal val="0"/>
          <c:showCatName val="0"/>
          <c:showSerName val="0"/>
          <c:showPercent val="0"/>
          <c:showBubbleSize val="0"/>
        </c:dLbls>
        <c:gapWidth val="150"/>
        <c:axId val="412608112"/>
        <c:axId val="41260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08112"/>
        <c:axId val="412608504"/>
      </c:lineChart>
      <c:dateAx>
        <c:axId val="412608112"/>
        <c:scaling>
          <c:orientation val="minMax"/>
        </c:scaling>
        <c:delete val="1"/>
        <c:axPos val="b"/>
        <c:numFmt formatCode="ge" sourceLinked="1"/>
        <c:majorTickMark val="none"/>
        <c:minorTickMark val="none"/>
        <c:tickLblPos val="none"/>
        <c:crossAx val="412608504"/>
        <c:crosses val="autoZero"/>
        <c:auto val="1"/>
        <c:lblOffset val="100"/>
        <c:baseTimeUnit val="years"/>
      </c:dateAx>
      <c:valAx>
        <c:axId val="41260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0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09288"/>
        <c:axId val="412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09288"/>
        <c:axId val="412608896"/>
      </c:lineChart>
      <c:dateAx>
        <c:axId val="412609288"/>
        <c:scaling>
          <c:orientation val="minMax"/>
        </c:scaling>
        <c:delete val="1"/>
        <c:axPos val="b"/>
        <c:numFmt formatCode="ge" sourceLinked="1"/>
        <c:majorTickMark val="none"/>
        <c:minorTickMark val="none"/>
        <c:tickLblPos val="none"/>
        <c:crossAx val="412608896"/>
        <c:crosses val="autoZero"/>
        <c:auto val="1"/>
        <c:lblOffset val="100"/>
        <c:baseTimeUnit val="years"/>
      </c:dateAx>
      <c:valAx>
        <c:axId val="412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0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94904"/>
        <c:axId val="4126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94904"/>
        <c:axId val="412695296"/>
      </c:lineChart>
      <c:dateAx>
        <c:axId val="412694904"/>
        <c:scaling>
          <c:orientation val="minMax"/>
        </c:scaling>
        <c:delete val="1"/>
        <c:axPos val="b"/>
        <c:numFmt formatCode="ge" sourceLinked="1"/>
        <c:majorTickMark val="none"/>
        <c:minorTickMark val="none"/>
        <c:tickLblPos val="none"/>
        <c:crossAx val="412695296"/>
        <c:crosses val="autoZero"/>
        <c:auto val="1"/>
        <c:lblOffset val="100"/>
        <c:baseTimeUnit val="years"/>
      </c:dateAx>
      <c:valAx>
        <c:axId val="412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96472"/>
        <c:axId val="4126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96472"/>
        <c:axId val="412696864"/>
      </c:lineChart>
      <c:dateAx>
        <c:axId val="412696472"/>
        <c:scaling>
          <c:orientation val="minMax"/>
        </c:scaling>
        <c:delete val="1"/>
        <c:axPos val="b"/>
        <c:numFmt formatCode="ge" sourceLinked="1"/>
        <c:majorTickMark val="none"/>
        <c:minorTickMark val="none"/>
        <c:tickLblPos val="none"/>
        <c:crossAx val="412696864"/>
        <c:crosses val="autoZero"/>
        <c:auto val="1"/>
        <c:lblOffset val="100"/>
        <c:baseTimeUnit val="years"/>
      </c:dateAx>
      <c:valAx>
        <c:axId val="4126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98040"/>
        <c:axId val="41127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98040"/>
        <c:axId val="411276136"/>
      </c:lineChart>
      <c:dateAx>
        <c:axId val="412698040"/>
        <c:scaling>
          <c:orientation val="minMax"/>
        </c:scaling>
        <c:delete val="1"/>
        <c:axPos val="b"/>
        <c:numFmt formatCode="ge" sourceLinked="1"/>
        <c:majorTickMark val="none"/>
        <c:minorTickMark val="none"/>
        <c:tickLblPos val="none"/>
        <c:crossAx val="411276136"/>
        <c:crosses val="autoZero"/>
        <c:auto val="1"/>
        <c:lblOffset val="100"/>
        <c:baseTimeUnit val="years"/>
      </c:dateAx>
      <c:valAx>
        <c:axId val="4112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331.84</c:v>
                </c:pt>
              </c:numCache>
            </c:numRef>
          </c:val>
        </c:ser>
        <c:dLbls>
          <c:showLegendKey val="0"/>
          <c:showVal val="0"/>
          <c:showCatName val="0"/>
          <c:showSerName val="0"/>
          <c:showPercent val="0"/>
          <c:showBubbleSize val="0"/>
        </c:dLbls>
        <c:gapWidth val="150"/>
        <c:axId val="411277312"/>
        <c:axId val="4112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11277312"/>
        <c:axId val="411277704"/>
      </c:lineChart>
      <c:dateAx>
        <c:axId val="411277312"/>
        <c:scaling>
          <c:orientation val="minMax"/>
        </c:scaling>
        <c:delete val="1"/>
        <c:axPos val="b"/>
        <c:numFmt formatCode="ge" sourceLinked="1"/>
        <c:majorTickMark val="none"/>
        <c:minorTickMark val="none"/>
        <c:tickLblPos val="none"/>
        <c:crossAx val="411277704"/>
        <c:crosses val="autoZero"/>
        <c:auto val="1"/>
        <c:lblOffset val="100"/>
        <c:baseTimeUnit val="years"/>
      </c:dateAx>
      <c:valAx>
        <c:axId val="41127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75.92</c:v>
                </c:pt>
                <c:pt idx="1">
                  <c:v>75.540000000000006</c:v>
                </c:pt>
                <c:pt idx="2">
                  <c:v>72.23</c:v>
                </c:pt>
                <c:pt idx="3">
                  <c:v>70.63</c:v>
                </c:pt>
                <c:pt idx="4">
                  <c:v>68.84</c:v>
                </c:pt>
              </c:numCache>
            </c:numRef>
          </c:val>
        </c:ser>
        <c:dLbls>
          <c:showLegendKey val="0"/>
          <c:showVal val="0"/>
          <c:showCatName val="0"/>
          <c:showSerName val="0"/>
          <c:showPercent val="0"/>
          <c:showBubbleSize val="0"/>
        </c:dLbls>
        <c:gapWidth val="150"/>
        <c:axId val="411278880"/>
        <c:axId val="41127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411278880"/>
        <c:axId val="411279272"/>
      </c:lineChart>
      <c:dateAx>
        <c:axId val="411278880"/>
        <c:scaling>
          <c:orientation val="minMax"/>
        </c:scaling>
        <c:delete val="1"/>
        <c:axPos val="b"/>
        <c:numFmt formatCode="ge" sourceLinked="1"/>
        <c:majorTickMark val="none"/>
        <c:minorTickMark val="none"/>
        <c:tickLblPos val="none"/>
        <c:crossAx val="411279272"/>
        <c:crosses val="autoZero"/>
        <c:auto val="1"/>
        <c:lblOffset val="100"/>
        <c:baseTimeUnit val="years"/>
      </c:dateAx>
      <c:valAx>
        <c:axId val="4112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197.89</c:v>
                </c:pt>
                <c:pt idx="1">
                  <c:v>184.6</c:v>
                </c:pt>
                <c:pt idx="2">
                  <c:v>188.71</c:v>
                </c:pt>
                <c:pt idx="3">
                  <c:v>196.61</c:v>
                </c:pt>
                <c:pt idx="4">
                  <c:v>199.44</c:v>
                </c:pt>
              </c:numCache>
            </c:numRef>
          </c:val>
        </c:ser>
        <c:dLbls>
          <c:showLegendKey val="0"/>
          <c:showVal val="0"/>
          <c:showCatName val="0"/>
          <c:showSerName val="0"/>
          <c:showPercent val="0"/>
          <c:showBubbleSize val="0"/>
        </c:dLbls>
        <c:gapWidth val="150"/>
        <c:axId val="413110032"/>
        <c:axId val="41311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13110032"/>
        <c:axId val="413110424"/>
      </c:lineChart>
      <c:dateAx>
        <c:axId val="413110032"/>
        <c:scaling>
          <c:orientation val="minMax"/>
        </c:scaling>
        <c:delete val="1"/>
        <c:axPos val="b"/>
        <c:numFmt formatCode="ge" sourceLinked="1"/>
        <c:majorTickMark val="none"/>
        <c:minorTickMark val="none"/>
        <c:tickLblPos val="none"/>
        <c:crossAx val="413110424"/>
        <c:crosses val="autoZero"/>
        <c:auto val="1"/>
        <c:lblOffset val="100"/>
        <c:baseTimeUnit val="years"/>
      </c:dateAx>
      <c:valAx>
        <c:axId val="4131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65.91</c:v>
                </c:pt>
                <c:pt idx="1">
                  <c:v>63.35</c:v>
                </c:pt>
                <c:pt idx="2">
                  <c:v>63.14</c:v>
                </c:pt>
                <c:pt idx="3">
                  <c:v>61.57</c:v>
                </c:pt>
                <c:pt idx="4">
                  <c:v>60.81</c:v>
                </c:pt>
              </c:numCache>
            </c:numRef>
          </c:val>
        </c:ser>
        <c:dLbls>
          <c:showLegendKey val="0"/>
          <c:showVal val="0"/>
          <c:showCatName val="0"/>
          <c:showSerName val="0"/>
          <c:showPercent val="0"/>
          <c:showBubbleSize val="0"/>
        </c:dLbls>
        <c:gapWidth val="150"/>
        <c:axId val="413111600"/>
        <c:axId val="41311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13111600"/>
        <c:axId val="413111992"/>
      </c:lineChart>
      <c:dateAx>
        <c:axId val="413111600"/>
        <c:scaling>
          <c:orientation val="minMax"/>
        </c:scaling>
        <c:delete val="1"/>
        <c:axPos val="b"/>
        <c:numFmt formatCode="ge" sourceLinked="1"/>
        <c:majorTickMark val="none"/>
        <c:minorTickMark val="none"/>
        <c:tickLblPos val="none"/>
        <c:crossAx val="413111992"/>
        <c:crosses val="autoZero"/>
        <c:auto val="1"/>
        <c:lblOffset val="100"/>
        <c:baseTimeUnit val="years"/>
      </c:dateAx>
      <c:valAx>
        <c:axId val="41311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1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13113168"/>
        <c:axId val="41079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13113168"/>
        <c:axId val="410791920"/>
      </c:lineChart>
      <c:dateAx>
        <c:axId val="413113168"/>
        <c:scaling>
          <c:orientation val="minMax"/>
        </c:scaling>
        <c:delete val="1"/>
        <c:axPos val="b"/>
        <c:numFmt formatCode="ge" sourceLinked="1"/>
        <c:majorTickMark val="none"/>
        <c:minorTickMark val="none"/>
        <c:tickLblPos val="none"/>
        <c:crossAx val="410791920"/>
        <c:crosses val="autoZero"/>
        <c:auto val="1"/>
        <c:lblOffset val="100"/>
        <c:baseTimeUnit val="years"/>
      </c:dateAx>
      <c:valAx>
        <c:axId val="41079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1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3" zoomScale="85" zoomScaleNormal="85"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神埼市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32253</v>
      </c>
      <c r="AM8" s="64"/>
      <c r="AN8" s="64"/>
      <c r="AO8" s="64"/>
      <c r="AP8" s="64"/>
      <c r="AQ8" s="64"/>
      <c r="AR8" s="64"/>
      <c r="AS8" s="64"/>
      <c r="AT8" s="63">
        <f>データ!S6</f>
        <v>125.13</v>
      </c>
      <c r="AU8" s="63"/>
      <c r="AV8" s="63"/>
      <c r="AW8" s="63"/>
      <c r="AX8" s="63"/>
      <c r="AY8" s="63"/>
      <c r="AZ8" s="63"/>
      <c r="BA8" s="63"/>
      <c r="BB8" s="63">
        <f>データ!T6</f>
        <v>257.76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18.87</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6055</v>
      </c>
      <c r="AM10" s="64"/>
      <c r="AN10" s="64"/>
      <c r="AO10" s="64"/>
      <c r="AP10" s="64"/>
      <c r="AQ10" s="64"/>
      <c r="AR10" s="64"/>
      <c r="AS10" s="64"/>
      <c r="AT10" s="63">
        <f>データ!V6</f>
        <v>4.78</v>
      </c>
      <c r="AU10" s="63"/>
      <c r="AV10" s="63"/>
      <c r="AW10" s="63"/>
      <c r="AX10" s="63"/>
      <c r="AY10" s="63"/>
      <c r="AZ10" s="63"/>
      <c r="BA10" s="63"/>
      <c r="BB10" s="63">
        <f>データ!W6</f>
        <v>1266.74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412104</v>
      </c>
      <c r="D6" s="31">
        <f t="shared" si="3"/>
        <v>47</v>
      </c>
      <c r="E6" s="31">
        <f t="shared" si="3"/>
        <v>18</v>
      </c>
      <c r="F6" s="31">
        <f t="shared" si="3"/>
        <v>0</v>
      </c>
      <c r="G6" s="31">
        <f t="shared" si="3"/>
        <v>0</v>
      </c>
      <c r="H6" s="31" t="str">
        <f t="shared" si="3"/>
        <v>佐賀県　神埼市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18.87</v>
      </c>
      <c r="P6" s="32">
        <f t="shared" si="3"/>
        <v>100</v>
      </c>
      <c r="Q6" s="32">
        <f t="shared" si="3"/>
        <v>3240</v>
      </c>
      <c r="R6" s="32">
        <f t="shared" si="3"/>
        <v>32253</v>
      </c>
      <c r="S6" s="32">
        <f t="shared" si="3"/>
        <v>125.13</v>
      </c>
      <c r="T6" s="32">
        <f t="shared" si="3"/>
        <v>257.76</v>
      </c>
      <c r="U6" s="32">
        <f t="shared" si="3"/>
        <v>6055</v>
      </c>
      <c r="V6" s="32">
        <f t="shared" si="3"/>
        <v>4.78</v>
      </c>
      <c r="W6" s="32">
        <f t="shared" si="3"/>
        <v>1266.74</v>
      </c>
      <c r="X6" s="33">
        <f>IF(X7="",NA(),X7)</f>
        <v>109.59</v>
      </c>
      <c r="Y6" s="33">
        <f t="shared" ref="Y6:AG6" si="4">IF(Y7="",NA(),Y7)</f>
        <v>111.47</v>
      </c>
      <c r="Z6" s="33">
        <f t="shared" si="4"/>
        <v>117.01</v>
      </c>
      <c r="AA6" s="33">
        <f t="shared" si="4"/>
        <v>116.96</v>
      </c>
      <c r="AB6" s="33">
        <f t="shared" si="4"/>
        <v>100.55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331.84</v>
      </c>
      <c r="BJ6" s="33">
        <f t="shared" si="7"/>
        <v>421.01</v>
      </c>
      <c r="BK6" s="33">
        <f t="shared" si="7"/>
        <v>430.64</v>
      </c>
      <c r="BL6" s="33">
        <f t="shared" si="7"/>
        <v>446.63</v>
      </c>
      <c r="BM6" s="33">
        <f t="shared" si="7"/>
        <v>416.91</v>
      </c>
      <c r="BN6" s="33">
        <f t="shared" si="7"/>
        <v>392.19</v>
      </c>
      <c r="BO6" s="32" t="str">
        <f>IF(BO7="","",IF(BO7="-","【-】","【"&amp;SUBSTITUTE(TEXT(BO7,"#,##0.00"),"-","△")&amp;"】"))</f>
        <v>【345.93】</v>
      </c>
      <c r="BP6" s="33">
        <f>IF(BP7="",NA(),BP7)</f>
        <v>75.92</v>
      </c>
      <c r="BQ6" s="33">
        <f t="shared" ref="BQ6:BY6" si="8">IF(BQ7="",NA(),BQ7)</f>
        <v>75.540000000000006</v>
      </c>
      <c r="BR6" s="33">
        <f t="shared" si="8"/>
        <v>72.23</v>
      </c>
      <c r="BS6" s="33">
        <f t="shared" si="8"/>
        <v>70.63</v>
      </c>
      <c r="BT6" s="33">
        <f t="shared" si="8"/>
        <v>68.84</v>
      </c>
      <c r="BU6" s="33">
        <f t="shared" si="8"/>
        <v>58.98</v>
      </c>
      <c r="BV6" s="33">
        <f t="shared" si="8"/>
        <v>58.78</v>
      </c>
      <c r="BW6" s="33">
        <f t="shared" si="8"/>
        <v>58.53</v>
      </c>
      <c r="BX6" s="33">
        <f t="shared" si="8"/>
        <v>57.93</v>
      </c>
      <c r="BY6" s="33">
        <f t="shared" si="8"/>
        <v>57.03</v>
      </c>
      <c r="BZ6" s="32" t="str">
        <f>IF(BZ7="","",IF(BZ7="-","【-】","【"&amp;SUBSTITUTE(TEXT(BZ7,"#,##0.00"),"-","△")&amp;"】"))</f>
        <v>【59.44】</v>
      </c>
      <c r="CA6" s="33">
        <f>IF(CA7="",NA(),CA7)</f>
        <v>197.89</v>
      </c>
      <c r="CB6" s="33">
        <f t="shared" ref="CB6:CJ6" si="9">IF(CB7="",NA(),CB7)</f>
        <v>184.6</v>
      </c>
      <c r="CC6" s="33">
        <f t="shared" si="9"/>
        <v>188.71</v>
      </c>
      <c r="CD6" s="33">
        <f t="shared" si="9"/>
        <v>196.61</v>
      </c>
      <c r="CE6" s="33">
        <f t="shared" si="9"/>
        <v>199.44</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65.91</v>
      </c>
      <c r="CM6" s="33">
        <f t="shared" ref="CM6:CU6" si="10">IF(CM7="",NA(),CM7)</f>
        <v>63.35</v>
      </c>
      <c r="CN6" s="33">
        <f t="shared" si="10"/>
        <v>63.14</v>
      </c>
      <c r="CO6" s="33">
        <f t="shared" si="10"/>
        <v>61.57</v>
      </c>
      <c r="CP6" s="33">
        <f t="shared" si="10"/>
        <v>60.81</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412104</v>
      </c>
      <c r="D7" s="35">
        <v>47</v>
      </c>
      <c r="E7" s="35">
        <v>18</v>
      </c>
      <c r="F7" s="35">
        <v>0</v>
      </c>
      <c r="G7" s="35">
        <v>0</v>
      </c>
      <c r="H7" s="35" t="s">
        <v>96</v>
      </c>
      <c r="I7" s="35" t="s">
        <v>97</v>
      </c>
      <c r="J7" s="35" t="s">
        <v>98</v>
      </c>
      <c r="K7" s="35" t="s">
        <v>99</v>
      </c>
      <c r="L7" s="35" t="s">
        <v>100</v>
      </c>
      <c r="M7" s="36" t="s">
        <v>101</v>
      </c>
      <c r="N7" s="36" t="s">
        <v>102</v>
      </c>
      <c r="O7" s="36">
        <v>18.87</v>
      </c>
      <c r="P7" s="36">
        <v>100</v>
      </c>
      <c r="Q7" s="36">
        <v>3240</v>
      </c>
      <c r="R7" s="36">
        <v>32253</v>
      </c>
      <c r="S7" s="36">
        <v>125.13</v>
      </c>
      <c r="T7" s="36">
        <v>257.76</v>
      </c>
      <c r="U7" s="36">
        <v>6055</v>
      </c>
      <c r="V7" s="36">
        <v>4.78</v>
      </c>
      <c r="W7" s="36">
        <v>1266.74</v>
      </c>
      <c r="X7" s="36">
        <v>109.59</v>
      </c>
      <c r="Y7" s="36">
        <v>111.47</v>
      </c>
      <c r="Z7" s="36">
        <v>117.01</v>
      </c>
      <c r="AA7" s="36">
        <v>116.96</v>
      </c>
      <c r="AB7" s="36">
        <v>100.55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331.84</v>
      </c>
      <c r="BJ7" s="36">
        <v>421.01</v>
      </c>
      <c r="BK7" s="36">
        <v>430.64</v>
      </c>
      <c r="BL7" s="36">
        <v>446.63</v>
      </c>
      <c r="BM7" s="36">
        <v>416.91</v>
      </c>
      <c r="BN7" s="36">
        <v>392.19</v>
      </c>
      <c r="BO7" s="36">
        <v>345.93</v>
      </c>
      <c r="BP7" s="36">
        <v>75.92</v>
      </c>
      <c r="BQ7" s="36">
        <v>75.540000000000006</v>
      </c>
      <c r="BR7" s="36">
        <v>72.23</v>
      </c>
      <c r="BS7" s="36">
        <v>70.63</v>
      </c>
      <c r="BT7" s="36">
        <v>68.84</v>
      </c>
      <c r="BU7" s="36">
        <v>58.98</v>
      </c>
      <c r="BV7" s="36">
        <v>58.78</v>
      </c>
      <c r="BW7" s="36">
        <v>58.53</v>
      </c>
      <c r="BX7" s="36">
        <v>57.93</v>
      </c>
      <c r="BY7" s="36">
        <v>57.03</v>
      </c>
      <c r="BZ7" s="36">
        <v>59.44</v>
      </c>
      <c r="CA7" s="36">
        <v>197.89</v>
      </c>
      <c r="CB7" s="36">
        <v>184.6</v>
      </c>
      <c r="CC7" s="36">
        <v>188.71</v>
      </c>
      <c r="CD7" s="36">
        <v>196.61</v>
      </c>
      <c r="CE7" s="36">
        <v>199.44</v>
      </c>
      <c r="CF7" s="36">
        <v>253.84</v>
      </c>
      <c r="CG7" s="36">
        <v>257.02999999999997</v>
      </c>
      <c r="CH7" s="36">
        <v>266.57</v>
      </c>
      <c r="CI7" s="36">
        <v>276.93</v>
      </c>
      <c r="CJ7" s="36">
        <v>283.73</v>
      </c>
      <c r="CK7" s="36">
        <v>272.79000000000002</v>
      </c>
      <c r="CL7" s="36">
        <v>65.91</v>
      </c>
      <c r="CM7" s="36">
        <v>63.35</v>
      </c>
      <c r="CN7" s="36">
        <v>63.14</v>
      </c>
      <c r="CO7" s="36">
        <v>61.57</v>
      </c>
      <c r="CP7" s="36">
        <v>60.81</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k-katae</cp:lastModifiedBy>
  <dcterms:created xsi:type="dcterms:W3CDTF">2017-02-08T03:24:24Z</dcterms:created>
  <dcterms:modified xsi:type="dcterms:W3CDTF">2017-02-14T12:56:41Z</dcterms:modified>
  <cp:category/>
</cp:coreProperties>
</file>