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50.2.7\共有フォルダ\下水道課\03.管理係\13.決算統計関係\平成２７年度\2.15〆　10神埼市 修正\"/>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<sst xmlns="http://schemas.openxmlformats.org/spreadsheetml/2006/main" count="221" uniqueCount="111">
  <si>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</si>
  <si>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</si>
  <si>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</si>
  <si>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</si>
  <si>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</si>
  <si>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</si>
  <si>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</si>
  <si>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</si>
  <si>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</si>
  <si>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</si>
  <si>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</si>
  <si>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</si>
  <si>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</si>
  <si>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</si>
  <si>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</si>
  <si>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</si>
  <si>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</si>
  <si>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</si>
  <si>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</si>
  <si>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</si>
  <si>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</si>
  <si>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</si>
  <si>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</si>
  <si>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</si>
  <si>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</si>
  <si>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</si>
  <si>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</si>
  <si>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</si>
  <si>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</si>
  <si>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</si>
  <si>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</si>
  <si>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</si>
  <si>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</si>
  <si>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</si>
  <si>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</si>
  <si>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</si>
  <si>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</si>
  <si>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</si>
  <si>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</si>
  <si>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</si>
  <si>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</si>
  <si>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</si>
  <si>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</si>
  <si>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</si>
  <si>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</si>
  <si>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</si>
  <si>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</si>
  <si>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</si>
  <si>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</si>
  <si>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</si>
  <si>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</si>
  <si>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</si>
  <si>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</si>
  <si>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</si>
  <si>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</si>
  <si>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</si>
  <si>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</si>
  <si>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</si>
  <si>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</si>
  <si>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</si>
  <si>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</si>
  <si>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</si>
  <si>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</si>
  <si>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</si>
  <si>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</si>
  <si>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</si>
  <si>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</si>
  <si>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</si>
  <si>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</si>
  <si>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</si>
  <si>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</si>
  <si>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</si>
  <si>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</si>
  <si>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</si>
  <si>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</si>
  <si>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</si>
  <si>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</si>
  <si>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</si>
  <si>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</si>
  <si>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</si>
  <si>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</si>
  <si>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</si>
  <si>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</si>
  <si>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</si>
  <si>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</si>
  <si>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</si>
  <si>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</si>
  <si>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</si>
  <si>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</si>
  <si>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</si>
  <si>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</si>
  <si>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</si>
  <si>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</si>
  <si>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</si>
  <si>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</si>
  <si>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</si>
  <si>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神埼市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</si>
  <si>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</si>
  <si>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</si>
  <si>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</si>
  <si>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</si>
  <si>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</si>
  <si>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</si>
  <si>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</si>
  <si>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</si>
  <si>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</si>
  <si>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</si>
  <si>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</si>
  <si>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収益的収支比率については、平成27年度決算で100％を上回っており収支が黒字の状態ではあるが、減少傾向であるため今後も更なる経費削減を行い、健全経営を継続させていくよう努める。</t>
    </r>
    <r>
      <rPr>
        <sz val="11"/>
        <color theme="0"/>
        <rFont val="ＭＳ ゴシック"/>
        <family val="3"/>
        <charset val="128"/>
      </rPr>
      <t>■■■■</t>
    </r>
    <r>
      <rPr>
        <sz val="11"/>
        <color theme="1"/>
        <rFont val="ＭＳ ゴシック"/>
        <family val="3"/>
        <charset val="128"/>
      </rPr>
      <t>企業債残高対事業規模比率については、類似団体平均値と比較すると、大きく下回っている。また、経年比較を行うとかなり減少傾向である。</t>
    </r>
    <r>
      <rPr>
        <sz val="11"/>
        <color theme="0"/>
        <rFont val="ＭＳ ゴシック"/>
        <family val="3"/>
        <charset val="128"/>
      </rPr>
      <t>■■■■■</t>
    </r>
    <r>
      <rPr>
        <sz val="11"/>
        <color theme="1"/>
        <rFont val="ＭＳ ゴシック"/>
        <family val="3"/>
        <charset val="128"/>
      </rPr>
      <t>経費回収率については、平成26年度決算では100％を下回っていたが、平成26年度決算では100％を超える回復をしている。また、類似団体平均値と比較すると、大きく上回っている。今後も適切な料金収入の確保を図り、経営の効率性を高めるよう努める。</t>
    </r>
    <r>
      <rPr>
        <sz val="11"/>
        <color theme="0"/>
        <rFont val="ＭＳ ゴシック"/>
        <family val="3"/>
        <charset val="128"/>
      </rPr>
      <t>■■■■■■■■■■■■■■■■■■■■■</t>
    </r>
    <r>
      <rPr>
        <sz val="11"/>
        <color theme="1"/>
        <rFont val="ＭＳ ゴシック"/>
        <family val="3"/>
        <charset val="128"/>
      </rPr>
      <t>汚水処理原価については、類似団体平均値と比較すると、平成24年度までは減少傾向であったが、それ以降は増加傾向となっている。</t>
    </r>
    <r>
      <rPr>
        <sz val="11"/>
        <color theme="0"/>
        <rFont val="ＭＳ ゴシック"/>
        <family val="3"/>
        <charset val="128"/>
      </rPr>
      <t>■■■■■■■■■</t>
    </r>
    <r>
      <rPr>
        <sz val="11"/>
        <color theme="1"/>
        <rFont val="ＭＳ ゴシック"/>
        <family val="3"/>
        <charset val="128"/>
      </rPr>
      <t>施設利用率については、類似団体平均値と比較すると平成23年度は同水準となり、それ以降は上回って推移しており、経年比較をすると増加傾向である。</t>
    </r>
    <r>
      <rPr>
        <sz val="11"/>
        <color theme="0"/>
        <rFont val="ＭＳ ゴシック"/>
        <family val="3"/>
        <charset val="128"/>
      </rPr>
      <t>■■■■■■■■■■■■■■■■■■■■■■</t>
    </r>
    <r>
      <rPr>
        <sz val="11"/>
        <color theme="1"/>
        <rFont val="ＭＳ ゴシック"/>
        <family val="3"/>
        <charset val="128"/>
      </rPr>
      <t>水洗化率については、経年比較を行うと一貫して増加しており類似団体平均値と比較すると、平成24年度以降は、平均値よりやや高い水準で推移している。
　</t>
    </r>
    <rPh sb="1" eb="3">
      <t>シュウエキ</t>
    </rPh>
    <rPh sb="3" eb="4">
      <t>テキ</t>
    </rPh>
    <rPh sb="4" eb="6">
      <t>シュウシ</t>
    </rPh>
    <rPh sb="6" eb="8">
      <t>ヒリツ</t>
    </rPh>
    <rPh sb="14" eb="16">
      <t>ヘイセイ</t>
    </rPh>
    <rPh sb="18" eb="20">
      <t>ネンド</t>
    </rPh>
    <rPh sb="20" eb="22">
      <t>ケッサン</t>
    </rPh>
    <rPh sb="28" eb="30">
      <t>ウワマワ</t>
    </rPh>
    <rPh sb="34" eb="36">
      <t>シュウシ</t>
    </rPh>
    <rPh sb="37" eb="39">
      <t>クロジ</t>
    </rPh>
    <rPh sb="40" eb="42">
      <t>ジョウタイ</t>
    </rPh>
    <rPh sb="48" eb="50">
      <t>ゲンショウ</t>
    </rPh>
    <rPh sb="50" eb="52">
      <t>ケイコウ</t>
    </rPh>
    <rPh sb="57" eb="59">
      <t>コンゴ</t>
    </rPh>
    <rPh sb="60" eb="61">
      <t>サラ</t>
    </rPh>
    <rPh sb="63" eb="65">
      <t>ケイヒ</t>
    </rPh>
    <rPh sb="65" eb="67">
      <t>サクゲン</t>
    </rPh>
    <rPh sb="68" eb="69">
      <t>オコ</t>
    </rPh>
    <rPh sb="71" eb="73">
      <t>ケンゼン</t>
    </rPh>
    <rPh sb="73" eb="75">
      <t>ケイエイ</t>
    </rPh>
    <rPh sb="76" eb="78">
      <t>ケイゾク</t>
    </rPh>
    <rPh sb="85" eb="86">
      <t>ツト</t>
    </rPh>
    <rPh sb="93" eb="96">
      <t>キギョウサイ</t>
    </rPh>
    <rPh sb="96" eb="98">
      <t>ザンダカ</t>
    </rPh>
    <rPh sb="98" eb="99">
      <t>タイ</t>
    </rPh>
    <rPh sb="99" eb="101">
      <t>ジギョウ</t>
    </rPh>
    <rPh sb="101" eb="103">
      <t>キボ</t>
    </rPh>
    <rPh sb="103" eb="105">
      <t>ヒリツ</t>
    </rPh>
    <rPh sb="111" eb="113">
      <t>ルイジ</t>
    </rPh>
    <rPh sb="113" eb="115">
      <t>ダンタイ</t>
    </rPh>
    <rPh sb="115" eb="117">
      <t>ヘイキン</t>
    </rPh>
    <rPh sb="117" eb="118">
      <t>チ</t>
    </rPh>
    <rPh sb="119" eb="121">
      <t>ヒカク</t>
    </rPh>
    <rPh sb="125" eb="126">
      <t>オオ</t>
    </rPh>
    <rPh sb="128" eb="130">
      <t>シタマワ</t>
    </rPh>
    <rPh sb="138" eb="140">
      <t>ケイネン</t>
    </rPh>
    <rPh sb="140" eb="142">
      <t>ヒカク</t>
    </rPh>
    <rPh sb="143" eb="144">
      <t>オコナ</t>
    </rPh>
    <rPh sb="149" eb="151">
      <t>ゲンショウ</t>
    </rPh>
    <rPh sb="151" eb="153">
      <t>ケイコウ</t>
    </rPh>
    <rPh sb="162" eb="164">
      <t>ケイヒ</t>
    </rPh>
    <rPh sb="164" eb="167">
      <t>カイシュウリツ</t>
    </rPh>
    <rPh sb="173" eb="175">
      <t>ヘイセイ</t>
    </rPh>
    <rPh sb="177" eb="179">
      <t>ネンド</t>
    </rPh>
    <rPh sb="179" eb="181">
      <t>ケッサン</t>
    </rPh>
    <rPh sb="196" eb="198">
      <t>ヘイセイ</t>
    </rPh>
    <rPh sb="200" eb="202">
      <t>ネンド</t>
    </rPh>
    <rPh sb="202" eb="204">
      <t>ケッサン</t>
    </rPh>
    <rPh sb="211" eb="212">
      <t>コ</t>
    </rPh>
    <rPh sb="214" eb="216">
      <t>カイフク</t>
    </rPh>
    <rPh sb="225" eb="227">
      <t>ルイジ</t>
    </rPh>
    <rPh sb="227" eb="229">
      <t>ダンタイ</t>
    </rPh>
    <rPh sb="229" eb="232">
      <t>ヘイキンチ</t>
    </rPh>
    <rPh sb="233" eb="235">
      <t>ヒカク</t>
    </rPh>
    <rPh sb="239" eb="240">
      <t>オオ</t>
    </rPh>
    <rPh sb="242" eb="244">
      <t>ウワマワ</t>
    </rPh>
    <rPh sb="249" eb="251">
      <t>コンゴ</t>
    </rPh>
    <rPh sb="252" eb="254">
      <t>テキセツ</t>
    </rPh>
    <rPh sb="255" eb="257">
      <t>リョウキン</t>
    </rPh>
    <rPh sb="257" eb="259">
      <t>シュウニュウ</t>
    </rPh>
    <rPh sb="260" eb="262">
      <t>カクホ</t>
    </rPh>
    <rPh sb="263" eb="264">
      <t>ハカ</t>
    </rPh>
    <rPh sb="266" eb="268">
      <t>ケイエイ</t>
    </rPh>
    <rPh sb="269" eb="272">
      <t>コウリツセイ</t>
    </rPh>
    <rPh sb="273" eb="274">
      <t>タカ</t>
    </rPh>
    <rPh sb="278" eb="279">
      <t>ツト</t>
    </rPh>
    <rPh sb="303" eb="305">
      <t>オスイ</t>
    </rPh>
    <rPh sb="305" eb="307">
      <t>ショリ</t>
    </rPh>
    <rPh sb="307" eb="309">
      <t>ゲンカ</t>
    </rPh>
    <rPh sb="315" eb="317">
      <t>ルイジ</t>
    </rPh>
    <rPh sb="317" eb="319">
      <t>ダンタイ</t>
    </rPh>
    <rPh sb="319" eb="322">
      <t>ヘイキンチ</t>
    </rPh>
    <rPh sb="323" eb="325">
      <t>ヒカク</t>
    </rPh>
    <rPh sb="329" eb="331">
      <t>ヘイセイ</t>
    </rPh>
    <rPh sb="333" eb="335">
      <t>ネンド</t>
    </rPh>
    <rPh sb="338" eb="340">
      <t>ゲンショウ</t>
    </rPh>
    <rPh sb="340" eb="342">
      <t>ケイコウ</t>
    </rPh>
    <rPh sb="350" eb="352">
      <t>イコウ</t>
    </rPh>
    <rPh sb="353" eb="355">
      <t>ゾウカ</t>
    </rPh>
    <rPh sb="355" eb="357">
      <t>ケイコウ</t>
    </rPh>
    <rPh sb="373" eb="375">
      <t>シセツ</t>
    </rPh>
    <rPh sb="375" eb="378">
      <t>リヨウリツ</t>
    </rPh>
    <rPh sb="384" eb="386">
      <t>ルイジ</t>
    </rPh>
    <rPh sb="386" eb="388">
      <t>ダンタイ</t>
    </rPh>
    <rPh sb="388" eb="391">
      <t>ヘイキンチ</t>
    </rPh>
    <rPh sb="392" eb="394">
      <t>ヒカク</t>
    </rPh>
    <rPh sb="397" eb="399">
      <t>ヘイセイ</t>
    </rPh>
    <rPh sb="401" eb="403">
      <t>ネンド</t>
    </rPh>
    <rPh sb="404" eb="405">
      <t>ドウ</t>
    </rPh>
    <rPh sb="405" eb="407">
      <t>スイジュン</t>
    </rPh>
    <rPh sb="413" eb="415">
      <t>イコウ</t>
    </rPh>
    <rPh sb="416" eb="418">
      <t>ウワマワ</t>
    </rPh>
    <rPh sb="420" eb="422">
      <t>スイイ</t>
    </rPh>
    <rPh sb="427" eb="429">
      <t>ケイネン</t>
    </rPh>
    <rPh sb="429" eb="431">
      <t>ヒカク</t>
    </rPh>
    <rPh sb="435" eb="437">
      <t>ゾウカ</t>
    </rPh>
    <rPh sb="437" eb="439">
      <t>ケイコウ</t>
    </rPh>
    <rPh sb="465" eb="468">
      <t>スイセンカ</t>
    </rPh>
    <rPh sb="468" eb="469">
      <t>リツ</t>
    </rPh>
    <rPh sb="475" eb="477">
      <t>ケイネン</t>
    </rPh>
    <rPh sb="477" eb="479">
      <t>ヒカク</t>
    </rPh>
    <rPh sb="480" eb="481">
      <t>オコナ</t>
    </rPh>
    <rPh sb="483" eb="485">
      <t>イッカン</t>
    </rPh>
    <rPh sb="487" eb="489">
      <t>ゾウカ</t>
    </rPh>
    <rPh sb="493" eb="495">
      <t>ルイジ</t>
    </rPh>
    <rPh sb="495" eb="497">
      <t>ダンタイ</t>
    </rPh>
    <rPh sb="497" eb="500">
      <t>ヘイキンチ</t>
    </rPh>
    <rPh sb="501" eb="503">
      <t>ヒカク</t>
    </rPh>
    <rPh sb="507" eb="509">
      <t>ヘイセイ</t>
    </rPh>
    <rPh sb="511" eb="513">
      <t>ネンド</t>
    </rPh>
    <rPh sb="513" eb="515">
      <t>イコウ</t>
    </rPh>
    <rPh sb="517" eb="520">
      <t>ヘイキンチ</t>
    </rPh>
    <rPh sb="524" eb="525">
      <t>タカ</t>
    </rPh>
    <rPh sb="526" eb="528">
      <t>スイジュン</t>
    </rPh>
    <rPh sb="529" eb="531">
      <t>スイイ</t>
    </rPh>
    <phoneticPr fontId="4"/>
  </si>
  <si>
    <t>　管渠改善率については、管渠の耐用年数が約50年であり、整備が平成10年から開始されており、耐用年数を超えたものがないため、管渠の更新等は行っていない。そのため、管渠改善率の数値は計上されていない。</t>
    <rPh sb="1" eb="3">
      <t>カンキョ</t>
    </rPh>
    <rPh sb="3" eb="6">
      <t>カイゼンリツ</t>
    </rPh>
    <rPh sb="12" eb="14">
      <t>カンキョ</t>
    </rPh>
    <rPh sb="15" eb="17">
      <t>タイヨウ</t>
    </rPh>
    <rPh sb="17" eb="19">
      <t>ネンスウ</t>
    </rPh>
    <rPh sb="20" eb="21">
      <t>ヤク</t>
    </rPh>
    <rPh sb="23" eb="24">
      <t>ネン</t>
    </rPh>
    <rPh sb="28" eb="30">
      <t>セイビ</t>
    </rPh>
    <rPh sb="31" eb="33">
      <t>ヘイセイ</t>
    </rPh>
    <rPh sb="35" eb="36">
      <t>ネン</t>
    </rPh>
    <rPh sb="38" eb="40">
      <t>カイシ</t>
    </rPh>
    <rPh sb="46" eb="48">
      <t>タイヨウ</t>
    </rPh>
    <rPh sb="48" eb="50">
      <t>ネンスウ</t>
    </rPh>
    <rPh sb="51" eb="52">
      <t>コ</t>
    </rPh>
    <rPh sb="62" eb="64">
      <t>カンキョ</t>
    </rPh>
    <rPh sb="65" eb="67">
      <t>コウシン</t>
    </rPh>
    <rPh sb="67" eb="68">
      <t>ナド</t>
    </rPh>
    <rPh sb="69" eb="70">
      <t>オコナ</t>
    </rPh>
    <rPh sb="81" eb="83">
      <t>カンキョ</t>
    </rPh>
    <rPh sb="83" eb="86">
      <t>カイゼンリツ</t>
    </rPh>
    <rPh sb="87" eb="89">
      <t>スウチ</t>
    </rPh>
    <rPh sb="90" eb="92">
      <t>ケイジョウ</t>
    </rPh>
    <phoneticPr fontId="4"/>
  </si>
  <si>
    <r>
      <t>　経常的収支比率が100％を上回っており、収支が黒字であるため健全な経営を行っているが、更なる一般会計からの繰り入れの減少に努める。経費回収率は、平成26年度では100％を一旦下回ったものの平成27年度では100％を超える回復となった。更なる経費削減を行い、健全な経営を継続していくよう努める。</t>
    </r>
    <r>
      <rPr>
        <sz val="11"/>
        <color theme="0"/>
        <rFont val="ＭＳ ゴシック"/>
        <family val="3"/>
        <charset val="128"/>
      </rPr>
      <t>■■■■■■■■■■■■■■■■■■■■</t>
    </r>
    <r>
      <rPr>
        <sz val="11"/>
        <color theme="1"/>
        <rFont val="ＭＳ ゴシック"/>
        <family val="3"/>
        <charset val="128"/>
      </rPr>
      <t>また、施設利用率や水洗化率も増加傾向であるため、今後も、増加傾向で推移していくよう努める。</t>
    </r>
    <rPh sb="1" eb="4">
      <t>ケイジョウテキ</t>
    </rPh>
    <rPh sb="4" eb="6">
      <t>シュウシ</t>
    </rPh>
    <rPh sb="6" eb="8">
      <t>ヒリツ</t>
    </rPh>
    <rPh sb="14" eb="16">
      <t>ウワマワ</t>
    </rPh>
    <rPh sb="21" eb="23">
      <t>シュウシ</t>
    </rPh>
    <rPh sb="24" eb="26">
      <t>クロジ</t>
    </rPh>
    <rPh sb="31" eb="33">
      <t>ケンゼン</t>
    </rPh>
    <rPh sb="34" eb="36">
      <t>ケイエイ</t>
    </rPh>
    <rPh sb="37" eb="38">
      <t>オコナ</t>
    </rPh>
    <rPh sb="44" eb="45">
      <t>サラ</t>
    </rPh>
    <rPh sb="47" eb="49">
      <t>イッパン</t>
    </rPh>
    <rPh sb="49" eb="51">
      <t>カイケイ</t>
    </rPh>
    <rPh sb="54" eb="55">
      <t>ク</t>
    </rPh>
    <rPh sb="56" eb="57">
      <t>イ</t>
    </rPh>
    <rPh sb="59" eb="61">
      <t>ゲンショウ</t>
    </rPh>
    <rPh sb="62" eb="63">
      <t>ツト</t>
    </rPh>
    <rPh sb="66" eb="68">
      <t>ケイヒ</t>
    </rPh>
    <rPh sb="68" eb="71">
      <t>カイシュウリツ</t>
    </rPh>
    <rPh sb="73" eb="75">
      <t>ヘイセイ</t>
    </rPh>
    <rPh sb="77" eb="79">
      <t>ネンド</t>
    </rPh>
    <rPh sb="86" eb="88">
      <t>イッタン</t>
    </rPh>
    <rPh sb="88" eb="90">
      <t>シタマワ</t>
    </rPh>
    <rPh sb="108" eb="109">
      <t>コ</t>
    </rPh>
    <rPh sb="111" eb="113">
      <t>カイフク</t>
    </rPh>
    <rPh sb="118" eb="119">
      <t>サラ</t>
    </rPh>
    <rPh sb="121" eb="123">
      <t>ケイヒ</t>
    </rPh>
    <rPh sb="123" eb="125">
      <t>サクゲン</t>
    </rPh>
    <rPh sb="126" eb="127">
      <t>オコナ</t>
    </rPh>
    <rPh sb="129" eb="131">
      <t>ケンゼン</t>
    </rPh>
    <rPh sb="132" eb="134">
      <t>ケイエイ</t>
    </rPh>
    <rPh sb="135" eb="137">
      <t>ケイゾク</t>
    </rPh>
    <rPh sb="143" eb="144">
      <t>ツト</t>
    </rPh>
    <rPh sb="170" eb="172">
      <t>シセツ</t>
    </rPh>
    <rPh sb="172" eb="175">
      <t>リヨウリツ</t>
    </rPh>
    <rPh sb="176" eb="179">
      <t>スイセンカ</t>
    </rPh>
    <rPh sb="179" eb="180">
      <t>リツ</t>
    </rPh>
    <rPh sb="181" eb="183">
      <t>ゾウカ</t>
    </rPh>
    <rPh sb="183" eb="185">
      <t>ケイコウ</t>
    </rPh>
    <rPh sb="191" eb="193">
      <t>コンゴ</t>
    </rPh>
    <rPh sb="195" eb="197">
      <t>ゾウカ</t>
    </rPh>
    <rPh sb="197" eb="199">
      <t>ケイコウ</t>
    </rPh>
    <rPh sb="200" eb="202">
      <t>スイイ</t>
    </rPh>
    <rPh sb="208" eb="20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</si>
</sst>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705104"/>
        <c:axId val="11370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13705104"/>
        <c:axId val="113705488"/>
      </c:lineChart>
      <c:dateAx>
        <c:axId val="113705104"/>
        <c:scaling>
          <c:orientation val="minMax"/>
        </c:scaling>
        <c:delete val="1"/>
        <c:axPos val="b"/>
        <c:numFmt formatCode="ge" sourceLinked="1"/>
        <c:majorTickMark val="none"/>
        <c:minorTickMark val="none"/>
        <c:tickLblPos val="none"/>
        <c:crossAx val="113705488"/>
        <c:crosses val="autoZero"/>
        <c:auto val="1"/>
        <c:lblOffset val="100"/>
        <c:baseTimeUnit val="years"/>
      </c:dateAx>
      <c:valAx>
        <c:axId val="11370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0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39.97</c:v>
                </c:pt>
                <c:pt idx="1">
                  <c:v>52.24</c:v>
                </c:pt>
                <c:pt idx="2">
                  <c:v>59.26</c:v>
                </c:pt>
                <c:pt idx="3">
                  <c:v>60.26</c:v>
                </c:pt>
                <c:pt idx="4">
                  <c:v>61.39</c:v>
                </c:pt>
              </c:numCache>
            </c:numRef>
          </c:val>
        </c:ser>
        <c:dLbls>
          <c:showLegendKey val="0"/>
          <c:showVal val="0"/>
          <c:showCatName val="0"/>
          <c:showSerName val="0"/>
          <c:showPercent val="0"/>
          <c:showBubbleSize val="0"/>
        </c:dLbls>
        <c:gapWidth val="150"/>
        <c:axId val="156724864"/>
        <c:axId val="15672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56724864"/>
        <c:axId val="156725256"/>
      </c:lineChart>
      <c:dateAx>
        <c:axId val="156724864"/>
        <c:scaling>
          <c:orientation val="minMax"/>
        </c:scaling>
        <c:delete val="1"/>
        <c:axPos val="b"/>
        <c:numFmt formatCode="ge" sourceLinked="1"/>
        <c:majorTickMark val="none"/>
        <c:minorTickMark val="none"/>
        <c:tickLblPos val="none"/>
        <c:crossAx val="156725256"/>
        <c:crosses val="autoZero"/>
        <c:auto val="1"/>
        <c:lblOffset val="100"/>
        <c:baseTimeUnit val="years"/>
      </c:dateAx>
      <c:valAx>
        <c:axId val="15672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62.26</c:v>
                </c:pt>
                <c:pt idx="1">
                  <c:v>66.22</c:v>
                </c:pt>
                <c:pt idx="2">
                  <c:v>68.16</c:v>
                </c:pt>
                <c:pt idx="3">
                  <c:v>70.78</c:v>
                </c:pt>
                <c:pt idx="4">
                  <c:v>73.349999999999994</c:v>
                </c:pt>
              </c:numCache>
            </c:numRef>
          </c:val>
        </c:ser>
        <c:dLbls>
          <c:showLegendKey val="0"/>
          <c:showVal val="0"/>
          <c:showCatName val="0"/>
          <c:showSerName val="0"/>
          <c:showPercent val="0"/>
          <c:showBubbleSize val="0"/>
        </c:dLbls>
        <c:gapWidth val="150"/>
        <c:axId val="156726432"/>
        <c:axId val="15672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56726432"/>
        <c:axId val="156726824"/>
      </c:lineChart>
      <c:dateAx>
        <c:axId val="156726432"/>
        <c:scaling>
          <c:orientation val="minMax"/>
        </c:scaling>
        <c:delete val="1"/>
        <c:axPos val="b"/>
        <c:numFmt formatCode="ge" sourceLinked="1"/>
        <c:majorTickMark val="none"/>
        <c:minorTickMark val="none"/>
        <c:tickLblPos val="none"/>
        <c:crossAx val="156726824"/>
        <c:crosses val="autoZero"/>
        <c:auto val="1"/>
        <c:lblOffset val="100"/>
        <c:baseTimeUnit val="years"/>
      </c:dateAx>
      <c:valAx>
        <c:axId val="15672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99.54</c:v>
                </c:pt>
                <c:pt idx="1">
                  <c:v>117.29</c:v>
                </c:pt>
                <c:pt idx="2">
                  <c:v>108.88</c:v>
                </c:pt>
                <c:pt idx="3">
                  <c:v>106.21</c:v>
                </c:pt>
                <c:pt idx="4">
                  <c:v>102.05</c:v>
                </c:pt>
              </c:numCache>
            </c:numRef>
          </c:val>
        </c:ser>
        <c:dLbls>
          <c:showLegendKey val="0"/>
          <c:showVal val="0"/>
          <c:showCatName val="0"/>
          <c:showSerName val="0"/>
          <c:showPercent val="0"/>
          <c:showBubbleSize val="0"/>
        </c:dLbls>
        <c:gapWidth val="150"/>
        <c:axId val="156268576"/>
        <c:axId val="1562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268576"/>
        <c:axId val="156268960"/>
      </c:lineChart>
      <c:dateAx>
        <c:axId val="156268576"/>
        <c:scaling>
          <c:orientation val="minMax"/>
        </c:scaling>
        <c:delete val="1"/>
        <c:axPos val="b"/>
        <c:numFmt formatCode="ge" sourceLinked="1"/>
        <c:majorTickMark val="none"/>
        <c:minorTickMark val="none"/>
        <c:tickLblPos val="none"/>
        <c:crossAx val="156268960"/>
        <c:crosses val="autoZero"/>
        <c:auto val="1"/>
        <c:lblOffset val="100"/>
        <c:baseTimeUnit val="years"/>
      </c:dateAx>
      <c:valAx>
        <c:axId val="1562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368408"/>
        <c:axId val="1563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368408"/>
        <c:axId val="156335168"/>
      </c:lineChart>
      <c:dateAx>
        <c:axId val="156368408"/>
        <c:scaling>
          <c:orientation val="minMax"/>
        </c:scaling>
        <c:delete val="1"/>
        <c:axPos val="b"/>
        <c:numFmt formatCode="ge" sourceLinked="1"/>
        <c:majorTickMark val="none"/>
        <c:minorTickMark val="none"/>
        <c:tickLblPos val="none"/>
        <c:crossAx val="156335168"/>
        <c:crosses val="autoZero"/>
        <c:auto val="1"/>
        <c:lblOffset val="100"/>
        <c:baseTimeUnit val="years"/>
      </c:dateAx>
      <c:valAx>
        <c:axId val="1563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6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352840"/>
        <c:axId val="1564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352840"/>
        <c:axId val="156424064"/>
      </c:lineChart>
      <c:dateAx>
        <c:axId val="156352840"/>
        <c:scaling>
          <c:orientation val="minMax"/>
        </c:scaling>
        <c:delete val="1"/>
        <c:axPos val="b"/>
        <c:numFmt formatCode="ge" sourceLinked="1"/>
        <c:majorTickMark val="none"/>
        <c:minorTickMark val="none"/>
        <c:tickLblPos val="none"/>
        <c:crossAx val="156424064"/>
        <c:crosses val="autoZero"/>
        <c:auto val="1"/>
        <c:lblOffset val="100"/>
        <c:baseTimeUnit val="years"/>
      </c:dateAx>
      <c:valAx>
        <c:axId val="1564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5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425632"/>
        <c:axId val="15642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425632"/>
        <c:axId val="156426024"/>
      </c:lineChart>
      <c:dateAx>
        <c:axId val="156425632"/>
        <c:scaling>
          <c:orientation val="minMax"/>
        </c:scaling>
        <c:delete val="1"/>
        <c:axPos val="b"/>
        <c:numFmt formatCode="ge" sourceLinked="1"/>
        <c:majorTickMark val="none"/>
        <c:minorTickMark val="none"/>
        <c:tickLblPos val="none"/>
        <c:crossAx val="156426024"/>
        <c:crosses val="autoZero"/>
        <c:auto val="1"/>
        <c:lblOffset val="100"/>
        <c:baseTimeUnit val="years"/>
      </c:dateAx>
      <c:valAx>
        <c:axId val="15642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427200"/>
        <c:axId val="15642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427200"/>
        <c:axId val="156427592"/>
      </c:lineChart>
      <c:dateAx>
        <c:axId val="156427200"/>
        <c:scaling>
          <c:orientation val="minMax"/>
        </c:scaling>
        <c:delete val="1"/>
        <c:axPos val="b"/>
        <c:numFmt formatCode="ge" sourceLinked="1"/>
        <c:majorTickMark val="none"/>
        <c:minorTickMark val="none"/>
        <c:tickLblPos val="none"/>
        <c:crossAx val="156427592"/>
        <c:crosses val="autoZero"/>
        <c:auto val="1"/>
        <c:lblOffset val="100"/>
        <c:baseTimeUnit val="years"/>
      </c:dateAx>
      <c:valAx>
        <c:axId val="15642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366.93</c:v>
                </c:pt>
                <c:pt idx="1">
                  <c:v>327.67</c:v>
                </c:pt>
                <c:pt idx="2">
                  <c:v>276.58999999999997</c:v>
                </c:pt>
                <c:pt idx="3">
                  <c:v>299.47000000000003</c:v>
                </c:pt>
                <c:pt idx="4">
                  <c:v>64.650000000000006</c:v>
                </c:pt>
              </c:numCache>
            </c:numRef>
          </c:val>
        </c:ser>
        <c:dLbls>
          <c:showLegendKey val="0"/>
          <c:showVal val="0"/>
          <c:showCatName val="0"/>
          <c:showSerName val="0"/>
          <c:showPercent val="0"/>
          <c:showBubbleSize val="0"/>
        </c:dLbls>
        <c:gapWidth val="150"/>
        <c:axId val="156425240"/>
        <c:axId val="15661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56425240"/>
        <c:axId val="156619176"/>
      </c:lineChart>
      <c:dateAx>
        <c:axId val="156425240"/>
        <c:scaling>
          <c:orientation val="minMax"/>
        </c:scaling>
        <c:delete val="1"/>
        <c:axPos val="b"/>
        <c:numFmt formatCode="ge" sourceLinked="1"/>
        <c:majorTickMark val="none"/>
        <c:minorTickMark val="none"/>
        <c:tickLblPos val="none"/>
        <c:crossAx val="156619176"/>
        <c:crosses val="autoZero"/>
        <c:auto val="1"/>
        <c:lblOffset val="100"/>
        <c:baseTimeUnit val="years"/>
      </c:dateAx>
      <c:valAx>
        <c:axId val="15661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2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106.3</c:v>
                </c:pt>
                <c:pt idx="1">
                  <c:v>145.43</c:v>
                </c:pt>
                <c:pt idx="2">
                  <c:v>119.31</c:v>
                </c:pt>
                <c:pt idx="3">
                  <c:v>95.33</c:v>
                </c:pt>
                <c:pt idx="4">
                  <c:v>103.78</c:v>
                </c:pt>
              </c:numCache>
            </c:numRef>
          </c:val>
        </c:ser>
        <c:dLbls>
          <c:showLegendKey val="0"/>
          <c:showVal val="0"/>
          <c:showCatName val="0"/>
          <c:showSerName val="0"/>
          <c:showPercent val="0"/>
          <c:showBubbleSize val="0"/>
        </c:dLbls>
        <c:gapWidth val="150"/>
        <c:axId val="156620352"/>
        <c:axId val="15662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56620352"/>
        <c:axId val="156620744"/>
      </c:lineChart>
      <c:dateAx>
        <c:axId val="156620352"/>
        <c:scaling>
          <c:orientation val="minMax"/>
        </c:scaling>
        <c:delete val="1"/>
        <c:axPos val="b"/>
        <c:numFmt formatCode="ge" sourceLinked="1"/>
        <c:majorTickMark val="none"/>
        <c:minorTickMark val="none"/>
        <c:tickLblPos val="none"/>
        <c:crossAx val="156620744"/>
        <c:crosses val="autoZero"/>
        <c:auto val="1"/>
        <c:lblOffset val="100"/>
        <c:baseTimeUnit val="years"/>
      </c:dateAx>
      <c:valAx>
        <c:axId val="15662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191.16</c:v>
                </c:pt>
                <c:pt idx="1">
                  <c:v>137.75</c:v>
                </c:pt>
                <c:pt idx="2">
                  <c:v>168.97</c:v>
                </c:pt>
                <c:pt idx="3">
                  <c:v>213.75</c:v>
                </c:pt>
                <c:pt idx="4">
                  <c:v>221.75</c:v>
                </c:pt>
              </c:numCache>
            </c:numRef>
          </c:val>
        </c:ser>
        <c:dLbls>
          <c:showLegendKey val="0"/>
          <c:showVal val="0"/>
          <c:showCatName val="0"/>
          <c:showSerName val="0"/>
          <c:showPercent val="0"/>
          <c:showBubbleSize val="0"/>
        </c:dLbls>
        <c:gapWidth val="150"/>
        <c:axId val="156621920"/>
        <c:axId val="15672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56621920"/>
        <c:axId val="156723688"/>
      </c:lineChart>
      <c:dateAx>
        <c:axId val="156621920"/>
        <c:scaling>
          <c:orientation val="minMax"/>
        </c:scaling>
        <c:delete val="1"/>
        <c:axPos val="b"/>
        <c:numFmt formatCode="ge" sourceLinked="1"/>
        <c:majorTickMark val="none"/>
        <c:minorTickMark val="none"/>
        <c:tickLblPos val="none"/>
        <c:crossAx val="156723688"/>
        <c:crosses val="autoZero"/>
        <c:auto val="1"/>
        <c:lblOffset val="100"/>
        <c:baseTimeUnit val="years"/>
      </c:dateAx>
      <c:valAx>
        <c:axId val="15672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神埼市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32253</v>
      </c>
      <c r="AM8" s="47"/>
      <c r="AN8" s="47"/>
      <c r="AO8" s="47"/>
      <c r="AP8" s="47"/>
      <c r="AQ8" s="47"/>
      <c r="AR8" s="47"/>
      <c r="AS8" s="47"/>
      <c r="AT8" s="43">
        <f>データ!S6</f>
        <v>125.13</v>
      </c>
      <c r="AU8" s="43"/>
      <c r="AV8" s="43"/>
      <c r="AW8" s="43"/>
      <c r="AX8" s="43"/>
      <c r="AY8" s="43"/>
      <c r="AZ8" s="43"/>
      <c r="BA8" s="43"/>
      <c r="BB8" s="43">
        <f>データ!T6</f>
        <v>257.76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31.62</v>
      </c>
      <c r="Q10" s="43"/>
      <c r="R10" s="43"/>
      <c r="S10" s="43"/>
      <c r="T10" s="43"/>
      <c r="U10" s="43"/>
      <c r="V10" s="43"/>
      <c r="W10" s="43">
        <f>データ!P6</f>
        <v>85</v>
      </c>
      <c r="X10" s="43"/>
      <c r="Y10" s="43"/>
      <c r="Z10" s="43"/>
      <c r="AA10" s="43"/>
      <c r="AB10" s="43"/>
      <c r="AC10" s="43"/>
      <c r="AD10" s="47">
        <f>データ!Q6</f>
        <v>3780</v>
      </c>
      <c r="AE10" s="47"/>
      <c r="AF10" s="47"/>
      <c r="AG10" s="47"/>
      <c r="AH10" s="47"/>
      <c r="AI10" s="47"/>
      <c r="AJ10" s="47"/>
      <c r="AK10" s="2"/>
      <c r="AL10" s="47">
        <f>データ!U6</f>
        <v>10148</v>
      </c>
      <c r="AM10" s="47"/>
      <c r="AN10" s="47"/>
      <c r="AO10" s="47"/>
      <c r="AP10" s="47"/>
      <c r="AQ10" s="47"/>
      <c r="AR10" s="47"/>
      <c r="AS10" s="47"/>
      <c r="AT10" s="43">
        <f>データ!V6</f>
        <v>2.94</v>
      </c>
      <c r="AU10" s="43"/>
      <c r="AV10" s="43"/>
      <c r="AW10" s="43"/>
      <c r="AX10" s="43"/>
      <c r="AY10" s="43"/>
      <c r="AZ10" s="43"/>
      <c r="BA10" s="43"/>
      <c r="BB10" s="43">
        <f>データ!W6</f>
        <v>3451.7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412104</v>
      </c>
      <c r="D6" s="31">
        <f t="shared" si="3"/>
        <v>47</v>
      </c>
      <c r="E6" s="31">
        <f t="shared" si="3"/>
        <v>17</v>
      </c>
      <c r="F6" s="31">
        <f t="shared" si="3"/>
        <v>1</v>
      </c>
      <c r="G6" s="31">
        <f t="shared" si="3"/>
        <v>0</v>
      </c>
      <c r="H6" s="31" t="str">
        <f t="shared" si="3"/>
        <v>佐賀県　神埼市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31.62</v>
      </c>
      <c r="P6" s="32">
        <f t="shared" si="3"/>
        <v>85</v>
      </c>
      <c r="Q6" s="32">
        <f t="shared" si="3"/>
        <v>3780</v>
      </c>
      <c r="R6" s="32">
        <f t="shared" si="3"/>
        <v>32253</v>
      </c>
      <c r="S6" s="32">
        <f t="shared" si="3"/>
        <v>125.13</v>
      </c>
      <c r="T6" s="32">
        <f t="shared" si="3"/>
        <v>257.76</v>
      </c>
      <c r="U6" s="32">
        <f t="shared" si="3"/>
        <v>10148</v>
      </c>
      <c r="V6" s="32">
        <f t="shared" si="3"/>
        <v>2.94</v>
      </c>
      <c r="W6" s="32">
        <f t="shared" si="3"/>
        <v>3451.7</v>
      </c>
      <c r="X6" s="33">
        <f>IF(X7="",NA(),X7)</f>
        <v>99.54</v>
      </c>
      <c r="Y6" s="33">
        <f t="shared" ref="Y6:AG6" si="4">IF(Y7="",NA(),Y7)</f>
        <v>117.29</v>
      </c>
      <c r="Z6" s="33">
        <f t="shared" si="4"/>
        <v>108.88</v>
      </c>
      <c r="AA6" s="33">
        <f t="shared" si="4"/>
        <v>106.21</v>
      </c>
      <c r="AB6" s="33">
        <f t="shared" si="4"/>
        <v>102.05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366.93</v>
      </c>
      <c r="BF6" s="33">
        <f t="shared" ref="BF6:BN6" si="7">IF(BF7="",NA(),BF7)</f>
        <v>327.67</v>
      </c>
      <c r="BG6" s="33">
        <f t="shared" si="7"/>
        <v>276.58999999999997</v>
      </c>
      <c r="BH6" s="33">
        <f t="shared" si="7"/>
        <v>299.47000000000003</v>
      </c>
      <c r="BI6" s="33">
        <f t="shared" si="7"/>
        <v>64.650000000000006</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106.3</v>
      </c>
      <c r="BQ6" s="33">
        <f t="shared" ref="BQ6:BY6" si="8">IF(BQ7="",NA(),BQ7)</f>
        <v>145.43</v>
      </c>
      <c r="BR6" s="33">
        <f t="shared" si="8"/>
        <v>119.31</v>
      </c>
      <c r="BS6" s="33">
        <f t="shared" si="8"/>
        <v>95.33</v>
      </c>
      <c r="BT6" s="33">
        <f t="shared" si="8"/>
        <v>103.78</v>
      </c>
      <c r="BU6" s="33">
        <f t="shared" si="8"/>
        <v>54.46</v>
      </c>
      <c r="BV6" s="33">
        <f t="shared" si="8"/>
        <v>57.36</v>
      </c>
      <c r="BW6" s="33">
        <f t="shared" si="8"/>
        <v>57.33</v>
      </c>
      <c r="BX6" s="33">
        <f t="shared" si="8"/>
        <v>60.78</v>
      </c>
      <c r="BY6" s="33">
        <f t="shared" si="8"/>
        <v>60.17</v>
      </c>
      <c r="BZ6" s="32" t="str">
        <f>IF(BZ7="","",IF(BZ7="-","【-】","【"&amp;SUBSTITUTE(TEXT(BZ7,"#,##0.00"),"-","△")&amp;"】"))</f>
        <v>【98.53】</v>
      </c>
      <c r="CA6" s="33">
        <f>IF(CA7="",NA(),CA7)</f>
        <v>191.16</v>
      </c>
      <c r="CB6" s="33">
        <f t="shared" ref="CB6:CJ6" si="9">IF(CB7="",NA(),CB7)</f>
        <v>137.75</v>
      </c>
      <c r="CC6" s="33">
        <f t="shared" si="9"/>
        <v>168.97</v>
      </c>
      <c r="CD6" s="33">
        <f t="shared" si="9"/>
        <v>213.75</v>
      </c>
      <c r="CE6" s="33">
        <f t="shared" si="9"/>
        <v>221.75</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39.97</v>
      </c>
      <c r="CM6" s="33">
        <f t="shared" ref="CM6:CU6" si="10">IF(CM7="",NA(),CM7)</f>
        <v>52.24</v>
      </c>
      <c r="CN6" s="33">
        <f t="shared" si="10"/>
        <v>59.26</v>
      </c>
      <c r="CO6" s="33">
        <f t="shared" si="10"/>
        <v>60.26</v>
      </c>
      <c r="CP6" s="33">
        <f t="shared" si="10"/>
        <v>61.39</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62.26</v>
      </c>
      <c r="CX6" s="33">
        <f t="shared" ref="CX6:DF6" si="11">IF(CX7="",NA(),CX7)</f>
        <v>66.22</v>
      </c>
      <c r="CY6" s="33">
        <f t="shared" si="11"/>
        <v>68.16</v>
      </c>
      <c r="CZ6" s="33">
        <f t="shared" si="11"/>
        <v>70.78</v>
      </c>
      <c r="DA6" s="33">
        <f t="shared" si="11"/>
        <v>73.349999999999994</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412104</v>
      </c>
      <c r="D7" s="35">
        <v>47</v>
      </c>
      <c r="E7" s="35">
        <v>17</v>
      </c>
      <c r="F7" s="35">
        <v>1</v>
      </c>
      <c r="G7" s="35">
        <v>0</v>
      </c>
      <c r="H7" s="35" t="s">
        <v>96</v>
      </c>
      <c r="I7" s="35" t="s">
        <v>97</v>
      </c>
      <c r="J7" s="35" t="s">
        <v>98</v>
      </c>
      <c r="K7" s="35" t="s">
        <v>99</v>
      </c>
      <c r="L7" s="35" t="s">
        <v>100</v>
      </c>
      <c r="M7" s="36" t="s">
        <v>101</v>
      </c>
      <c r="N7" s="36" t="s">
        <v>102</v>
      </c>
      <c r="O7" s="36">
        <v>31.62</v>
      </c>
      <c r="P7" s="36">
        <v>85</v>
      </c>
      <c r="Q7" s="36">
        <v>3780</v>
      </c>
      <c r="R7" s="36">
        <v>32253</v>
      </c>
      <c r="S7" s="36">
        <v>125.13</v>
      </c>
      <c r="T7" s="36">
        <v>257.76</v>
      </c>
      <c r="U7" s="36">
        <v>10148</v>
      </c>
      <c r="V7" s="36">
        <v>2.94</v>
      </c>
      <c r="W7" s="36">
        <v>3451.7</v>
      </c>
      <c r="X7" s="36">
        <v>99.54</v>
      </c>
      <c r="Y7" s="36">
        <v>117.29</v>
      </c>
      <c r="Z7" s="36">
        <v>108.88</v>
      </c>
      <c r="AA7" s="36">
        <v>106.21</v>
      </c>
      <c r="AB7" s="36">
        <v>102.05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366.93</v>
      </c>
      <c r="BF7" s="36">
        <v>327.67</v>
      </c>
      <c r="BG7" s="36">
        <v>276.58999999999997</v>
      </c>
      <c r="BH7" s="36">
        <v>299.47000000000003</v>
      </c>
      <c r="BI7" s="36">
        <v>64.650000000000006</v>
      </c>
      <c r="BJ7" s="36">
        <v>1749.66</v>
      </c>
      <c r="BK7" s="36">
        <v>1574.53</v>
      </c>
      <c r="BL7" s="36">
        <v>1506.51</v>
      </c>
      <c r="BM7" s="36">
        <v>1315.67</v>
      </c>
      <c r="BN7" s="36">
        <v>1240.1600000000001</v>
      </c>
      <c r="BO7" s="36">
        <v>763.62</v>
      </c>
      <c r="BP7" s="36">
        <v>106.3</v>
      </c>
      <c r="BQ7" s="36">
        <v>145.43</v>
      </c>
      <c r="BR7" s="36">
        <v>119.31</v>
      </c>
      <c r="BS7" s="36">
        <v>95.33</v>
      </c>
      <c r="BT7" s="36">
        <v>103.78</v>
      </c>
      <c r="BU7" s="36">
        <v>54.46</v>
      </c>
      <c r="BV7" s="36">
        <v>57.36</v>
      </c>
      <c r="BW7" s="36">
        <v>57.33</v>
      </c>
      <c r="BX7" s="36">
        <v>60.78</v>
      </c>
      <c r="BY7" s="36">
        <v>60.17</v>
      </c>
      <c r="BZ7" s="36">
        <v>98.53</v>
      </c>
      <c r="CA7" s="36">
        <v>191.16</v>
      </c>
      <c r="CB7" s="36">
        <v>137.75</v>
      </c>
      <c r="CC7" s="36">
        <v>168.97</v>
      </c>
      <c r="CD7" s="36">
        <v>213.75</v>
      </c>
      <c r="CE7" s="36">
        <v>221.75</v>
      </c>
      <c r="CF7" s="36">
        <v>293.08999999999997</v>
      </c>
      <c r="CG7" s="36">
        <v>279.91000000000003</v>
      </c>
      <c r="CH7" s="36">
        <v>284.52999999999997</v>
      </c>
      <c r="CI7" s="36">
        <v>276.26</v>
      </c>
      <c r="CJ7" s="36">
        <v>281.52999999999997</v>
      </c>
      <c r="CK7" s="36">
        <v>139.69999999999999</v>
      </c>
      <c r="CL7" s="36">
        <v>39.97</v>
      </c>
      <c r="CM7" s="36">
        <v>52.24</v>
      </c>
      <c r="CN7" s="36">
        <v>59.26</v>
      </c>
      <c r="CO7" s="36">
        <v>60.26</v>
      </c>
      <c r="CP7" s="36">
        <v>61.39</v>
      </c>
      <c r="CQ7" s="36">
        <v>38.950000000000003</v>
      </c>
      <c r="CR7" s="36">
        <v>40.07</v>
      </c>
      <c r="CS7" s="36">
        <v>39.92</v>
      </c>
      <c r="CT7" s="36">
        <v>41.63</v>
      </c>
      <c r="CU7" s="36">
        <v>44.89</v>
      </c>
      <c r="CV7" s="36">
        <v>60.01</v>
      </c>
      <c r="CW7" s="36">
        <v>62.26</v>
      </c>
      <c r="CX7" s="36">
        <v>66.22</v>
      </c>
      <c r="CY7" s="36">
        <v>68.16</v>
      </c>
      <c r="CZ7" s="36">
        <v>70.78</v>
      </c>
      <c r="DA7" s="36">
        <v>73.349999999999994</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sa-araki</cp:lastModifiedBy>
  <dcterms:created xsi:type="dcterms:W3CDTF">2017-02-08T02:55:06Z</dcterms:created>
  <dcterms:modified xsi:type="dcterms:W3CDTF">2017-02-14T23:20:15Z</dcterms:modified>
  <cp:category/>
</cp:coreProperties>
</file>